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55" windowHeight="9120"/>
  </bookViews>
  <sheets>
    <sheet name="Лист1" sheetId="1" r:id="rId1"/>
    <sheet name="Лист2" sheetId="2" r:id="rId2"/>
  </sheets>
  <definedNames>
    <definedName name="_xlnm._FilterDatabase" localSheetId="0" hidden="1">Лист1!$A$3:$U$111</definedName>
    <definedName name="_xlnm._FilterDatabase" localSheetId="1" hidden="1">Лист2!$B$1:$E$5</definedName>
  </definedNames>
  <calcPr calcId="145621"/>
</workbook>
</file>

<file path=xl/calcChain.xml><?xml version="1.0" encoding="utf-8"?>
<calcChain xmlns="http://schemas.openxmlformats.org/spreadsheetml/2006/main">
  <c r="R4" i="1" l="1"/>
  <c r="Q4" i="1"/>
  <c r="P4" i="1"/>
  <c r="O4" i="1"/>
  <c r="N5" i="1"/>
  <c r="N4" i="1"/>
  <c r="Q8" i="1"/>
  <c r="P8" i="1"/>
  <c r="O8" i="1"/>
  <c r="N8" i="1"/>
  <c r="R8" i="1" s="1"/>
  <c r="Q7" i="1"/>
  <c r="P7" i="1"/>
  <c r="O7" i="1"/>
  <c r="N7" i="1"/>
  <c r="R7" i="1" s="1"/>
  <c r="Q6" i="1"/>
  <c r="P6" i="1"/>
  <c r="O6" i="1"/>
  <c r="N6" i="1"/>
  <c r="R6" i="1" s="1"/>
  <c r="Q5" i="1"/>
  <c r="P5" i="1"/>
  <c r="O5" i="1"/>
  <c r="R5" i="1"/>
  <c r="Q12" i="1" l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R9" i="1" l="1"/>
  <c r="T9" i="1" s="1"/>
  <c r="R10" i="1"/>
  <c r="T10" i="1" s="1"/>
  <c r="R11" i="1"/>
  <c r="T11" i="1" s="1"/>
  <c r="R12" i="1"/>
  <c r="T12" i="1" s="1"/>
  <c r="Q16" i="1"/>
  <c r="P16" i="1"/>
  <c r="O16" i="1"/>
  <c r="N16" i="1"/>
  <c r="R16" i="1" s="1"/>
  <c r="T16" i="1" s="1"/>
  <c r="Q15" i="1"/>
  <c r="P15" i="1"/>
  <c r="O15" i="1"/>
  <c r="N15" i="1"/>
  <c r="R15" i="1" s="1"/>
  <c r="T15" i="1" s="1"/>
  <c r="Q14" i="1"/>
  <c r="P14" i="1"/>
  <c r="O14" i="1"/>
  <c r="N14" i="1"/>
  <c r="R14" i="1" s="1"/>
  <c r="T14" i="1" s="1"/>
  <c r="Q13" i="1"/>
  <c r="P13" i="1"/>
  <c r="O13" i="1"/>
  <c r="N13" i="1"/>
  <c r="R13" i="1" s="1"/>
  <c r="T13" i="1" s="1"/>
  <c r="V16" i="1" l="1"/>
  <c r="V14" i="1"/>
  <c r="V15" i="1"/>
  <c r="V13" i="1"/>
  <c r="N17" i="1" l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R20" i="1" l="1"/>
  <c r="R17" i="1"/>
  <c r="R18" i="1"/>
  <c r="R19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T19" i="1" l="1"/>
  <c r="V19" i="1"/>
  <c r="X19" i="1" s="1"/>
  <c r="T17" i="1"/>
  <c r="V17" i="1"/>
  <c r="X17" i="1" s="1"/>
  <c r="T18" i="1"/>
  <c r="V18" i="1"/>
  <c r="X18" i="1" s="1"/>
  <c r="T20" i="1"/>
  <c r="V20" i="1"/>
  <c r="X20" i="1" s="1"/>
  <c r="R21" i="1"/>
  <c r="R22" i="1"/>
  <c r="R23" i="1"/>
  <c r="R24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V23" i="1" l="1"/>
  <c r="T23" i="1"/>
  <c r="V21" i="1"/>
  <c r="X21" i="1" s="1"/>
  <c r="T21" i="1"/>
  <c r="V24" i="1"/>
  <c r="T24" i="1"/>
  <c r="V22" i="1"/>
  <c r="T22" i="1"/>
  <c r="R25" i="1"/>
  <c r="R26" i="1"/>
  <c r="R27" i="1"/>
  <c r="R28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T28" i="1" l="1"/>
  <c r="V28" i="1"/>
  <c r="T26" i="1"/>
  <c r="V26" i="1"/>
  <c r="T27" i="1"/>
  <c r="V27" i="1"/>
  <c r="T25" i="1"/>
  <c r="V25" i="1"/>
  <c r="R29" i="1"/>
  <c r="R30" i="1"/>
  <c r="R31" i="1"/>
  <c r="R32" i="1"/>
  <c r="Q35" i="1"/>
  <c r="Q36" i="1"/>
  <c r="P36" i="1"/>
  <c r="O36" i="1"/>
  <c r="N36" i="1"/>
  <c r="P35" i="1"/>
  <c r="O35" i="1"/>
  <c r="N35" i="1"/>
  <c r="Q34" i="1"/>
  <c r="P34" i="1"/>
  <c r="O34" i="1"/>
  <c r="N34" i="1"/>
  <c r="Q33" i="1"/>
  <c r="P33" i="1"/>
  <c r="O33" i="1"/>
  <c r="N33" i="1"/>
  <c r="T31" i="1" l="1"/>
  <c r="V31" i="1"/>
  <c r="T29" i="1"/>
  <c r="V29" i="1"/>
  <c r="T32" i="1"/>
  <c r="V32" i="1"/>
  <c r="T30" i="1"/>
  <c r="V30" i="1"/>
  <c r="R35" i="1"/>
  <c r="T35" i="1" s="1"/>
  <c r="R33" i="1"/>
  <c r="T33" i="1" s="1"/>
  <c r="R34" i="1"/>
  <c r="T34" i="1" s="1"/>
  <c r="R36" i="1"/>
  <c r="T36" i="1" s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N41" i="1"/>
  <c r="O41" i="1"/>
  <c r="P41" i="1"/>
  <c r="Q41" i="1"/>
  <c r="R37" i="1" l="1"/>
  <c r="T37" i="1" s="1"/>
  <c r="R38" i="1"/>
  <c r="T38" i="1" s="1"/>
  <c r="R39" i="1"/>
  <c r="T39" i="1" s="1"/>
  <c r="R40" i="1"/>
  <c r="T40" i="1" s="1"/>
  <c r="R41" i="1"/>
  <c r="Q44" i="1"/>
  <c r="P44" i="1"/>
  <c r="O44" i="1"/>
  <c r="N44" i="1"/>
  <c r="Q43" i="1"/>
  <c r="P43" i="1"/>
  <c r="O43" i="1"/>
  <c r="N43" i="1"/>
  <c r="Q42" i="1"/>
  <c r="P42" i="1"/>
  <c r="O42" i="1"/>
  <c r="N42" i="1"/>
  <c r="T41" i="1" l="1"/>
  <c r="R43" i="1"/>
  <c r="T43" i="1" s="1"/>
  <c r="R44" i="1"/>
  <c r="T44" i="1" s="1"/>
  <c r="R42" i="1"/>
  <c r="T42" i="1" s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R49" i="1" l="1"/>
  <c r="T49" i="1" s="1"/>
  <c r="R50" i="1"/>
  <c r="T50" i="1" s="1"/>
  <c r="R51" i="1"/>
  <c r="T51" i="1" s="1"/>
  <c r="R52" i="1"/>
  <c r="T52" i="1" s="1"/>
  <c r="R45" i="1"/>
  <c r="T45" i="1" s="1"/>
  <c r="R46" i="1"/>
  <c r="T46" i="1" s="1"/>
  <c r="R47" i="1"/>
  <c r="T47" i="1" s="1"/>
  <c r="R48" i="1"/>
  <c r="T48" i="1" s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R53" i="1" l="1"/>
  <c r="T53" i="1" s="1"/>
  <c r="R54" i="1"/>
  <c r="T54" i="1" s="1"/>
  <c r="R55" i="1"/>
  <c r="T55" i="1" s="1"/>
  <c r="R56" i="1"/>
  <c r="T56" i="1" s="1"/>
  <c r="R60" i="1"/>
  <c r="T60" i="1" s="1"/>
  <c r="R59" i="1"/>
  <c r="T59" i="1" s="1"/>
  <c r="R57" i="1"/>
  <c r="T57" i="1" s="1"/>
  <c r="R58" i="1"/>
  <c r="T58" i="1" s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R62" i="1" l="1"/>
  <c r="T62" i="1" s="1"/>
  <c r="R64" i="1"/>
  <c r="T64" i="1" s="1"/>
  <c r="R61" i="1"/>
  <c r="T61" i="1" s="1"/>
  <c r="R63" i="1"/>
  <c r="T63" i="1" s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R65" i="1" l="1"/>
  <c r="T65" i="1" s="1"/>
  <c r="R66" i="1"/>
  <c r="T66" i="1" s="1"/>
  <c r="R67" i="1"/>
  <c r="T67" i="1" s="1"/>
  <c r="R68" i="1"/>
  <c r="T68" i="1" s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R69" i="1" l="1"/>
  <c r="T69" i="1" s="1"/>
  <c r="R70" i="1"/>
  <c r="T70" i="1" s="1"/>
  <c r="R71" i="1"/>
  <c r="T71" i="1" s="1"/>
  <c r="R72" i="1"/>
  <c r="T72" i="1" s="1"/>
  <c r="Q76" i="1" l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R73" i="1" l="1"/>
  <c r="T73" i="1" s="1"/>
  <c r="R74" i="1"/>
  <c r="T74" i="1" s="1"/>
  <c r="R75" i="1"/>
  <c r="T75" i="1" s="1"/>
  <c r="R76" i="1"/>
  <c r="T76" i="1" s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R83" i="1" l="1"/>
  <c r="T83" i="1" s="1"/>
  <c r="R81" i="1"/>
  <c r="T81" i="1" s="1"/>
  <c r="R80" i="1"/>
  <c r="T80" i="1" s="1"/>
  <c r="R78" i="1"/>
  <c r="T78" i="1" s="1"/>
  <c r="R77" i="1"/>
  <c r="T77" i="1" s="1"/>
  <c r="R82" i="1"/>
  <c r="T82" i="1" s="1"/>
  <c r="R79" i="1"/>
  <c r="T79" i="1" s="1"/>
  <c r="R84" i="1"/>
  <c r="T84" i="1" s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85" i="1"/>
  <c r="N89" i="1" l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86" i="1"/>
  <c r="O86" i="1"/>
  <c r="P86" i="1"/>
  <c r="N87" i="1"/>
  <c r="O87" i="1"/>
  <c r="P87" i="1"/>
  <c r="N88" i="1"/>
  <c r="O88" i="1"/>
  <c r="P88" i="1"/>
  <c r="R88" i="1" l="1"/>
  <c r="T88" i="1" s="1"/>
  <c r="R98" i="1"/>
  <c r="T98" i="1" s="1"/>
  <c r="R94" i="1"/>
  <c r="T94" i="1" s="1"/>
  <c r="R90" i="1"/>
  <c r="T90" i="1" s="1"/>
  <c r="R99" i="1"/>
  <c r="T99" i="1" s="1"/>
  <c r="R95" i="1"/>
  <c r="T95" i="1" s="1"/>
  <c r="R91" i="1"/>
  <c r="T91" i="1" s="1"/>
  <c r="R86" i="1"/>
  <c r="T86" i="1" s="1"/>
  <c r="R100" i="1"/>
  <c r="T100" i="1" s="1"/>
  <c r="R96" i="1"/>
  <c r="T96" i="1" s="1"/>
  <c r="R92" i="1"/>
  <c r="T92" i="1" s="1"/>
  <c r="R87" i="1"/>
  <c r="T87" i="1" s="1"/>
  <c r="R97" i="1"/>
  <c r="T97" i="1" s="1"/>
  <c r="R93" i="1"/>
  <c r="T93" i="1" s="1"/>
  <c r="R89" i="1"/>
  <c r="T89" i="1" s="1"/>
  <c r="P85" i="1"/>
  <c r="O85" i="1"/>
  <c r="N85" i="1"/>
  <c r="T2" i="1" l="1"/>
  <c r="R85" i="1"/>
  <c r="T85" i="1" s="1"/>
</calcChain>
</file>

<file path=xl/sharedStrings.xml><?xml version="1.0" encoding="utf-8"?>
<sst xmlns="http://schemas.openxmlformats.org/spreadsheetml/2006/main" count="132" uniqueCount="32">
  <si>
    <t>филиал</t>
  </si>
  <si>
    <t>количество картриджей забрали</t>
  </si>
  <si>
    <t>количество оригинальных картриджей</t>
  </si>
  <si>
    <t>количество принтеров и мфу доставили</t>
  </si>
  <si>
    <t>количество пунктов всего</t>
  </si>
  <si>
    <t>пробег всего</t>
  </si>
  <si>
    <t>количество картриджей всего = 3+4+5</t>
  </si>
  <si>
    <t>СПБ</t>
  </si>
  <si>
    <t>Воронеж</t>
  </si>
  <si>
    <t>Москва</t>
  </si>
  <si>
    <t>Ростов</t>
  </si>
  <si>
    <t>количество картриджей готовых отвезли</t>
  </si>
  <si>
    <t>цена картриджа</t>
  </si>
  <si>
    <t>цена пункта</t>
  </si>
  <si>
    <t>цена КМ</t>
  </si>
  <si>
    <t>стоимость картриджей</t>
  </si>
  <si>
    <t>стоимость пунктов</t>
  </si>
  <si>
    <t>стоимость КМ</t>
  </si>
  <si>
    <t>ФОТ Рассчет</t>
  </si>
  <si>
    <t>факт</t>
  </si>
  <si>
    <t>разница</t>
  </si>
  <si>
    <t>филлиал</t>
  </si>
  <si>
    <t>Формула ФОТ=(2*9+7*10+8*11)/3</t>
  </si>
  <si>
    <t>месяц</t>
  </si>
  <si>
    <t>премия за принтер</t>
  </si>
  <si>
    <t>9429</t>
  </si>
  <si>
    <t>4029</t>
  </si>
  <si>
    <t>4308</t>
  </si>
  <si>
    <t>1092</t>
  </si>
  <si>
    <t>69</t>
  </si>
  <si>
    <t>1782</t>
  </si>
  <si>
    <t>13466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</si>
</sst>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color indexed="12"/>
      <name val="MS Sans Serif"/>
      <charset val="204"/>
    </font>
    <font>
      <sz val="11"/>
      <color rgb="FFFF0000"/>
      <name val="Calibri"/>
      <family val="2"/>
      <charset val="204"/>
      <scheme val="minor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1" fontId="2" fillId="0" borderId="1" xfId="0" applyNumberFormat="1" applyFont="1" applyBorder="1"/>
    <xf numFmtId="0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" fontId="0" fillId="0" borderId="0" xfId="0" applyNumberFormat="1"/>
    <xf numFmtId="0" fontId="1" fillId="2" borderId="2" xfId="0" applyNumberFormat="1" applyFont="1" applyFill="1" applyBorder="1" applyAlignment="1">
      <alignment horizontal="left"/>
    </xf>
    <xf numFmtId="17" fontId="0" fillId="0" borderId="0" xfId="0" applyNumberFormat="1"/>
    <xf numFmtId="0" fontId="0" fillId="0" borderId="0" xfId="0" applyBorder="1" applyAlignment="1">
      <alignment wrapText="1"/>
    </xf>
    <xf numFmtId="0" fontId="1" fillId="2" borderId="2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Лист1!$G$3</c:f>
              <c:strCache>
                <c:ptCount val="1"/>
                <c:pt idx="0">
                  <c:v>количество принтеров и мфу доставили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Лист1!$B$21:$B$100</c:f>
              <c:strCache>
                <c:ptCount val="80"/>
                <c:pt idx="0">
                  <c:v>СПБ</c:v>
                </c:pt>
                <c:pt idx="1">
                  <c:v>Ростов</c:v>
                </c:pt>
                <c:pt idx="2">
                  <c:v>Москва</c:v>
                </c:pt>
                <c:pt idx="3">
                  <c:v>Воронеж</c:v>
                </c:pt>
                <c:pt idx="4">
                  <c:v>СПБ</c:v>
                </c:pt>
                <c:pt idx="5">
                  <c:v>Ростов</c:v>
                </c:pt>
                <c:pt idx="6">
                  <c:v>Москва</c:v>
                </c:pt>
                <c:pt idx="7">
                  <c:v>Воронеж</c:v>
                </c:pt>
                <c:pt idx="8">
                  <c:v>СПБ</c:v>
                </c:pt>
                <c:pt idx="9">
                  <c:v>Ростов</c:v>
                </c:pt>
                <c:pt idx="10">
                  <c:v>Москва</c:v>
                </c:pt>
                <c:pt idx="11">
                  <c:v>Воронеж</c:v>
                </c:pt>
                <c:pt idx="12">
                  <c:v>СПБ</c:v>
                </c:pt>
                <c:pt idx="13">
                  <c:v>Ростов</c:v>
                </c:pt>
                <c:pt idx="14">
                  <c:v>Москва</c:v>
                </c:pt>
                <c:pt idx="15">
                  <c:v>Воронеж</c:v>
                </c:pt>
                <c:pt idx="16">
                  <c:v>СПБ</c:v>
                </c:pt>
                <c:pt idx="17">
                  <c:v>Ростов</c:v>
                </c:pt>
                <c:pt idx="18">
                  <c:v>Москва</c:v>
                </c:pt>
                <c:pt idx="19">
                  <c:v>Воронеж</c:v>
                </c:pt>
                <c:pt idx="20">
                  <c:v>СПБ</c:v>
                </c:pt>
                <c:pt idx="21">
                  <c:v>Ростов</c:v>
                </c:pt>
                <c:pt idx="22">
                  <c:v>Москва</c:v>
                </c:pt>
                <c:pt idx="23">
                  <c:v>Воронеж</c:v>
                </c:pt>
                <c:pt idx="24">
                  <c:v>СПБ</c:v>
                </c:pt>
                <c:pt idx="25">
                  <c:v>Ростов</c:v>
                </c:pt>
                <c:pt idx="26">
                  <c:v>Москва</c:v>
                </c:pt>
                <c:pt idx="27">
                  <c:v>Воронеж</c:v>
                </c:pt>
                <c:pt idx="28">
                  <c:v>СПБ</c:v>
                </c:pt>
                <c:pt idx="29">
                  <c:v>Ростов</c:v>
                </c:pt>
                <c:pt idx="30">
                  <c:v>Москва</c:v>
                </c:pt>
                <c:pt idx="31">
                  <c:v>Воронеж</c:v>
                </c:pt>
                <c:pt idx="32">
                  <c:v>СПБ</c:v>
                </c:pt>
                <c:pt idx="33">
                  <c:v>Ростов</c:v>
                </c:pt>
                <c:pt idx="34">
                  <c:v>Москва</c:v>
                </c:pt>
                <c:pt idx="35">
                  <c:v>Воронеж</c:v>
                </c:pt>
                <c:pt idx="36">
                  <c:v>СПБ</c:v>
                </c:pt>
                <c:pt idx="37">
                  <c:v>Ростов</c:v>
                </c:pt>
                <c:pt idx="38">
                  <c:v>Москва</c:v>
                </c:pt>
                <c:pt idx="39">
                  <c:v>Воронеж</c:v>
                </c:pt>
                <c:pt idx="40">
                  <c:v>СПБ</c:v>
                </c:pt>
                <c:pt idx="41">
                  <c:v>Ростов</c:v>
                </c:pt>
                <c:pt idx="42">
                  <c:v>Москва</c:v>
                </c:pt>
                <c:pt idx="43">
                  <c:v>Воронеж</c:v>
                </c:pt>
                <c:pt idx="44">
                  <c:v>СПБ</c:v>
                </c:pt>
                <c:pt idx="45">
                  <c:v>Ростов</c:v>
                </c:pt>
                <c:pt idx="46">
                  <c:v>Москва</c:v>
                </c:pt>
                <c:pt idx="47">
                  <c:v>Воронеж</c:v>
                </c:pt>
                <c:pt idx="48">
                  <c:v>СПБ</c:v>
                </c:pt>
                <c:pt idx="49">
                  <c:v>Ростов</c:v>
                </c:pt>
                <c:pt idx="50">
                  <c:v>Москва</c:v>
                </c:pt>
                <c:pt idx="51">
                  <c:v>Воронеж</c:v>
                </c:pt>
                <c:pt idx="52">
                  <c:v>СПБ</c:v>
                </c:pt>
                <c:pt idx="53">
                  <c:v>Ростов</c:v>
                </c:pt>
                <c:pt idx="54">
                  <c:v>Москва</c:v>
                </c:pt>
                <c:pt idx="55">
                  <c:v>Воронеж</c:v>
                </c:pt>
                <c:pt idx="56">
                  <c:v>СПБ</c:v>
                </c:pt>
                <c:pt idx="57">
                  <c:v>Ростов</c:v>
                </c:pt>
                <c:pt idx="58">
                  <c:v>Москва</c:v>
                </c:pt>
                <c:pt idx="59">
                  <c:v>Воронеж</c:v>
                </c:pt>
                <c:pt idx="60">
                  <c:v>СПБ</c:v>
                </c:pt>
                <c:pt idx="61">
                  <c:v>Ростов</c:v>
                </c:pt>
                <c:pt idx="62">
                  <c:v>Москва</c:v>
                </c:pt>
                <c:pt idx="63">
                  <c:v>Воронеж</c:v>
                </c:pt>
                <c:pt idx="64">
                  <c:v>СПБ</c:v>
                </c:pt>
                <c:pt idx="65">
                  <c:v>Ростов</c:v>
                </c:pt>
                <c:pt idx="66">
                  <c:v>Москва</c:v>
                </c:pt>
                <c:pt idx="67">
                  <c:v>Воронеж</c:v>
                </c:pt>
                <c:pt idx="68">
                  <c:v>СПБ</c:v>
                </c:pt>
                <c:pt idx="69">
                  <c:v>Ростов</c:v>
                </c:pt>
                <c:pt idx="70">
                  <c:v>Москва</c:v>
                </c:pt>
                <c:pt idx="71">
                  <c:v>Воронеж</c:v>
                </c:pt>
                <c:pt idx="72">
                  <c:v>СПБ</c:v>
                </c:pt>
                <c:pt idx="73">
                  <c:v>Ростов</c:v>
                </c:pt>
                <c:pt idx="74">
                  <c:v>Москва</c:v>
                </c:pt>
                <c:pt idx="75">
                  <c:v>Воронеж</c:v>
                </c:pt>
                <c:pt idx="76">
                  <c:v>СПБ</c:v>
                </c:pt>
                <c:pt idx="77">
                  <c:v>Ростов</c:v>
                </c:pt>
                <c:pt idx="78">
                  <c:v>Москва</c:v>
                </c:pt>
                <c:pt idx="79">
                  <c:v>Воронеж</c:v>
                </c:pt>
              </c:strCache>
            </c:strRef>
          </c:cat>
          <c:val>
            <c:numRef>
              <c:f>Лист1!$G$29:$G$97</c:f>
              <c:numCache>
                <c:formatCode>General</c:formatCode>
                <c:ptCount val="69"/>
                <c:pt idx="0">
                  <c:v>44</c:v>
                </c:pt>
                <c:pt idx="1">
                  <c:v>17</c:v>
                </c:pt>
                <c:pt idx="2">
                  <c:v>4</c:v>
                </c:pt>
                <c:pt idx="3">
                  <c:v>63</c:v>
                </c:pt>
                <c:pt idx="4">
                  <c:v>55</c:v>
                </c:pt>
                <c:pt idx="5">
                  <c:v>23</c:v>
                </c:pt>
                <c:pt idx="6">
                  <c:v>2</c:v>
                </c:pt>
                <c:pt idx="7">
                  <c:v>54</c:v>
                </c:pt>
                <c:pt idx="8">
                  <c:v>34</c:v>
                </c:pt>
                <c:pt idx="9">
                  <c:v>20</c:v>
                </c:pt>
                <c:pt idx="10">
                  <c:v>4</c:v>
                </c:pt>
                <c:pt idx="11">
                  <c:v>58</c:v>
                </c:pt>
                <c:pt idx="12">
                  <c:v>58</c:v>
                </c:pt>
                <c:pt idx="13">
                  <c:v>28</c:v>
                </c:pt>
                <c:pt idx="14">
                  <c:v>2</c:v>
                </c:pt>
                <c:pt idx="15">
                  <c:v>38</c:v>
                </c:pt>
                <c:pt idx="16">
                  <c:v>64</c:v>
                </c:pt>
                <c:pt idx="17">
                  <c:v>23</c:v>
                </c:pt>
                <c:pt idx="18">
                  <c:v>3</c:v>
                </c:pt>
                <c:pt idx="19">
                  <c:v>44</c:v>
                </c:pt>
                <c:pt idx="20">
                  <c:v>80</c:v>
                </c:pt>
                <c:pt idx="21">
                  <c:v>27</c:v>
                </c:pt>
                <c:pt idx="22">
                  <c:v>4</c:v>
                </c:pt>
                <c:pt idx="23">
                  <c:v>49</c:v>
                </c:pt>
                <c:pt idx="24">
                  <c:v>69</c:v>
                </c:pt>
                <c:pt idx="25">
                  <c:v>26</c:v>
                </c:pt>
                <c:pt idx="26">
                  <c:v>5</c:v>
                </c:pt>
                <c:pt idx="27">
                  <c:v>35</c:v>
                </c:pt>
                <c:pt idx="28">
                  <c:v>76</c:v>
                </c:pt>
                <c:pt idx="29">
                  <c:v>20</c:v>
                </c:pt>
                <c:pt idx="30">
                  <c:v>6</c:v>
                </c:pt>
                <c:pt idx="31">
                  <c:v>21</c:v>
                </c:pt>
                <c:pt idx="32">
                  <c:v>68</c:v>
                </c:pt>
                <c:pt idx="33">
                  <c:v>33</c:v>
                </c:pt>
                <c:pt idx="34">
                  <c:v>6</c:v>
                </c:pt>
                <c:pt idx="35">
                  <c:v>41</c:v>
                </c:pt>
                <c:pt idx="36">
                  <c:v>84</c:v>
                </c:pt>
                <c:pt idx="37">
                  <c:v>33</c:v>
                </c:pt>
                <c:pt idx="38">
                  <c:v>2</c:v>
                </c:pt>
                <c:pt idx="39">
                  <c:v>42</c:v>
                </c:pt>
                <c:pt idx="40">
                  <c:v>71</c:v>
                </c:pt>
                <c:pt idx="41">
                  <c:v>23</c:v>
                </c:pt>
                <c:pt idx="42">
                  <c:v>3</c:v>
                </c:pt>
                <c:pt idx="43">
                  <c:v>28</c:v>
                </c:pt>
                <c:pt idx="44">
                  <c:v>36</c:v>
                </c:pt>
                <c:pt idx="45">
                  <c:v>13</c:v>
                </c:pt>
                <c:pt idx="46">
                  <c:v>0</c:v>
                </c:pt>
                <c:pt idx="47">
                  <c:v>32</c:v>
                </c:pt>
                <c:pt idx="48">
                  <c:v>69</c:v>
                </c:pt>
                <c:pt idx="49">
                  <c:v>28</c:v>
                </c:pt>
                <c:pt idx="50">
                  <c:v>10</c:v>
                </c:pt>
                <c:pt idx="51">
                  <c:v>29</c:v>
                </c:pt>
                <c:pt idx="52">
                  <c:v>74</c:v>
                </c:pt>
                <c:pt idx="53">
                  <c:v>24</c:v>
                </c:pt>
                <c:pt idx="54">
                  <c:v>11</c:v>
                </c:pt>
                <c:pt idx="55">
                  <c:v>41</c:v>
                </c:pt>
                <c:pt idx="56">
                  <c:v>66</c:v>
                </c:pt>
                <c:pt idx="57">
                  <c:v>21</c:v>
                </c:pt>
                <c:pt idx="58">
                  <c:v>5</c:v>
                </c:pt>
                <c:pt idx="59">
                  <c:v>45</c:v>
                </c:pt>
                <c:pt idx="60">
                  <c:v>61</c:v>
                </c:pt>
                <c:pt idx="61">
                  <c:v>21</c:v>
                </c:pt>
                <c:pt idx="62">
                  <c:v>12</c:v>
                </c:pt>
                <c:pt idx="63">
                  <c:v>45</c:v>
                </c:pt>
                <c:pt idx="64">
                  <c:v>64</c:v>
                </c:pt>
                <c:pt idx="65">
                  <c:v>18</c:v>
                </c:pt>
                <c:pt idx="66">
                  <c:v>59</c:v>
                </c:pt>
                <c:pt idx="67">
                  <c:v>42</c:v>
                </c:pt>
                <c:pt idx="68">
                  <c:v>72</c:v>
                </c:pt>
              </c:numCache>
            </c:numRef>
          </c:val>
        </c:ser>
        <c:ser>
          <c:idx val="6"/>
          <c:order val="1"/>
          <c:tx>
            <c:strRef>
              <c:f>Лист1!$I$3</c:f>
              <c:strCache>
                <c:ptCount val="1"/>
                <c:pt idx="0">
                  <c:v>пробег всего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Лист1!$B$21:$B$100</c:f>
              <c:strCache>
                <c:ptCount val="80"/>
                <c:pt idx="0">
                  <c:v>СПБ</c:v>
                </c:pt>
                <c:pt idx="1">
                  <c:v>Ростов</c:v>
                </c:pt>
                <c:pt idx="2">
                  <c:v>Москва</c:v>
                </c:pt>
                <c:pt idx="3">
                  <c:v>Воронеж</c:v>
                </c:pt>
                <c:pt idx="4">
                  <c:v>СПБ</c:v>
                </c:pt>
                <c:pt idx="5">
                  <c:v>Ростов</c:v>
                </c:pt>
                <c:pt idx="6">
                  <c:v>Москва</c:v>
                </c:pt>
                <c:pt idx="7">
                  <c:v>Воронеж</c:v>
                </c:pt>
                <c:pt idx="8">
                  <c:v>СПБ</c:v>
                </c:pt>
                <c:pt idx="9">
                  <c:v>Ростов</c:v>
                </c:pt>
                <c:pt idx="10">
                  <c:v>Москва</c:v>
                </c:pt>
                <c:pt idx="11">
                  <c:v>Воронеж</c:v>
                </c:pt>
                <c:pt idx="12">
                  <c:v>СПБ</c:v>
                </c:pt>
                <c:pt idx="13">
                  <c:v>Ростов</c:v>
                </c:pt>
                <c:pt idx="14">
                  <c:v>Москва</c:v>
                </c:pt>
                <c:pt idx="15">
                  <c:v>Воронеж</c:v>
                </c:pt>
                <c:pt idx="16">
                  <c:v>СПБ</c:v>
                </c:pt>
                <c:pt idx="17">
                  <c:v>Ростов</c:v>
                </c:pt>
                <c:pt idx="18">
                  <c:v>Москва</c:v>
                </c:pt>
                <c:pt idx="19">
                  <c:v>Воронеж</c:v>
                </c:pt>
                <c:pt idx="20">
                  <c:v>СПБ</c:v>
                </c:pt>
                <c:pt idx="21">
                  <c:v>Ростов</c:v>
                </c:pt>
                <c:pt idx="22">
                  <c:v>Москва</c:v>
                </c:pt>
                <c:pt idx="23">
                  <c:v>Воронеж</c:v>
                </c:pt>
                <c:pt idx="24">
                  <c:v>СПБ</c:v>
                </c:pt>
                <c:pt idx="25">
                  <c:v>Ростов</c:v>
                </c:pt>
                <c:pt idx="26">
                  <c:v>Москва</c:v>
                </c:pt>
                <c:pt idx="27">
                  <c:v>Воронеж</c:v>
                </c:pt>
                <c:pt idx="28">
                  <c:v>СПБ</c:v>
                </c:pt>
                <c:pt idx="29">
                  <c:v>Ростов</c:v>
                </c:pt>
                <c:pt idx="30">
                  <c:v>Москва</c:v>
                </c:pt>
                <c:pt idx="31">
                  <c:v>Воронеж</c:v>
                </c:pt>
                <c:pt idx="32">
                  <c:v>СПБ</c:v>
                </c:pt>
                <c:pt idx="33">
                  <c:v>Ростов</c:v>
                </c:pt>
                <c:pt idx="34">
                  <c:v>Москва</c:v>
                </c:pt>
                <c:pt idx="35">
                  <c:v>Воронеж</c:v>
                </c:pt>
                <c:pt idx="36">
                  <c:v>СПБ</c:v>
                </c:pt>
                <c:pt idx="37">
                  <c:v>Ростов</c:v>
                </c:pt>
                <c:pt idx="38">
                  <c:v>Москва</c:v>
                </c:pt>
                <c:pt idx="39">
                  <c:v>Воронеж</c:v>
                </c:pt>
                <c:pt idx="40">
                  <c:v>СПБ</c:v>
                </c:pt>
                <c:pt idx="41">
                  <c:v>Ростов</c:v>
                </c:pt>
                <c:pt idx="42">
                  <c:v>Москва</c:v>
                </c:pt>
                <c:pt idx="43">
                  <c:v>Воронеж</c:v>
                </c:pt>
                <c:pt idx="44">
                  <c:v>СПБ</c:v>
                </c:pt>
                <c:pt idx="45">
                  <c:v>Ростов</c:v>
                </c:pt>
                <c:pt idx="46">
                  <c:v>Москва</c:v>
                </c:pt>
                <c:pt idx="47">
                  <c:v>Воронеж</c:v>
                </c:pt>
                <c:pt idx="48">
                  <c:v>СПБ</c:v>
                </c:pt>
                <c:pt idx="49">
                  <c:v>Ростов</c:v>
                </c:pt>
                <c:pt idx="50">
                  <c:v>Москва</c:v>
                </c:pt>
                <c:pt idx="51">
                  <c:v>Воронеж</c:v>
                </c:pt>
                <c:pt idx="52">
                  <c:v>СПБ</c:v>
                </c:pt>
                <c:pt idx="53">
                  <c:v>Ростов</c:v>
                </c:pt>
                <c:pt idx="54">
                  <c:v>Москва</c:v>
                </c:pt>
                <c:pt idx="55">
                  <c:v>Воронеж</c:v>
                </c:pt>
                <c:pt idx="56">
                  <c:v>СПБ</c:v>
                </c:pt>
                <c:pt idx="57">
                  <c:v>Ростов</c:v>
                </c:pt>
                <c:pt idx="58">
                  <c:v>Москва</c:v>
                </c:pt>
                <c:pt idx="59">
                  <c:v>Воронеж</c:v>
                </c:pt>
                <c:pt idx="60">
                  <c:v>СПБ</c:v>
                </c:pt>
                <c:pt idx="61">
                  <c:v>Ростов</c:v>
                </c:pt>
                <c:pt idx="62">
                  <c:v>Москва</c:v>
                </c:pt>
                <c:pt idx="63">
                  <c:v>Воронеж</c:v>
                </c:pt>
                <c:pt idx="64">
                  <c:v>СПБ</c:v>
                </c:pt>
                <c:pt idx="65">
                  <c:v>Ростов</c:v>
                </c:pt>
                <c:pt idx="66">
                  <c:v>Москва</c:v>
                </c:pt>
                <c:pt idx="67">
                  <c:v>Воронеж</c:v>
                </c:pt>
                <c:pt idx="68">
                  <c:v>СПБ</c:v>
                </c:pt>
                <c:pt idx="69">
                  <c:v>Ростов</c:v>
                </c:pt>
                <c:pt idx="70">
                  <c:v>Москва</c:v>
                </c:pt>
                <c:pt idx="71">
                  <c:v>Воронеж</c:v>
                </c:pt>
                <c:pt idx="72">
                  <c:v>СПБ</c:v>
                </c:pt>
                <c:pt idx="73">
                  <c:v>Ростов</c:v>
                </c:pt>
                <c:pt idx="74">
                  <c:v>Москва</c:v>
                </c:pt>
                <c:pt idx="75">
                  <c:v>Воронеж</c:v>
                </c:pt>
                <c:pt idx="76">
                  <c:v>СПБ</c:v>
                </c:pt>
                <c:pt idx="77">
                  <c:v>Ростов</c:v>
                </c:pt>
                <c:pt idx="78">
                  <c:v>Москва</c:v>
                </c:pt>
                <c:pt idx="79">
                  <c:v>Воронеж</c:v>
                </c:pt>
              </c:strCache>
            </c:strRef>
          </c:cat>
          <c:val>
            <c:numRef>
              <c:f>Лист1!$I$21:$I$99</c:f>
              <c:numCache>
                <c:formatCode>General</c:formatCode>
                <c:ptCount val="79"/>
                <c:pt idx="0">
                  <c:v>11747</c:v>
                </c:pt>
                <c:pt idx="1">
                  <c:v>9251</c:v>
                </c:pt>
                <c:pt idx="2">
                  <c:v>5110</c:v>
                </c:pt>
                <c:pt idx="3">
                  <c:v>3361</c:v>
                </c:pt>
                <c:pt idx="4">
                  <c:v>12103</c:v>
                </c:pt>
                <c:pt idx="5">
                  <c:v>8994</c:v>
                </c:pt>
                <c:pt idx="6">
                  <c:v>4615</c:v>
                </c:pt>
                <c:pt idx="7">
                  <c:v>4101</c:v>
                </c:pt>
                <c:pt idx="8">
                  <c:v>15611</c:v>
                </c:pt>
                <c:pt idx="9">
                  <c:v>11643</c:v>
                </c:pt>
                <c:pt idx="10">
                  <c:v>4895</c:v>
                </c:pt>
                <c:pt idx="11">
                  <c:v>6260</c:v>
                </c:pt>
                <c:pt idx="12">
                  <c:v>13919</c:v>
                </c:pt>
                <c:pt idx="13">
                  <c:v>11962</c:v>
                </c:pt>
                <c:pt idx="14">
                  <c:v>6335</c:v>
                </c:pt>
                <c:pt idx="15">
                  <c:v>5365</c:v>
                </c:pt>
                <c:pt idx="16">
                  <c:v>14919</c:v>
                </c:pt>
                <c:pt idx="17">
                  <c:v>12578</c:v>
                </c:pt>
                <c:pt idx="18">
                  <c:v>9915</c:v>
                </c:pt>
                <c:pt idx="19">
                  <c:v>5351</c:v>
                </c:pt>
                <c:pt idx="20">
                  <c:v>19047</c:v>
                </c:pt>
                <c:pt idx="21">
                  <c:v>14370</c:v>
                </c:pt>
                <c:pt idx="22">
                  <c:v>9512</c:v>
                </c:pt>
                <c:pt idx="23">
                  <c:v>5512</c:v>
                </c:pt>
                <c:pt idx="24">
                  <c:v>18798</c:v>
                </c:pt>
                <c:pt idx="25">
                  <c:v>11119</c:v>
                </c:pt>
                <c:pt idx="26">
                  <c:v>10040</c:v>
                </c:pt>
                <c:pt idx="27">
                  <c:v>5610</c:v>
                </c:pt>
                <c:pt idx="28">
                  <c:v>19739</c:v>
                </c:pt>
                <c:pt idx="29">
                  <c:v>12342</c:v>
                </c:pt>
                <c:pt idx="30">
                  <c:v>11210</c:v>
                </c:pt>
                <c:pt idx="31">
                  <c:v>4962</c:v>
                </c:pt>
                <c:pt idx="32">
                  <c:v>19712</c:v>
                </c:pt>
                <c:pt idx="33">
                  <c:v>13490</c:v>
                </c:pt>
                <c:pt idx="34">
                  <c:v>9975</c:v>
                </c:pt>
                <c:pt idx="35">
                  <c:v>5283</c:v>
                </c:pt>
                <c:pt idx="36">
                  <c:v>20461</c:v>
                </c:pt>
                <c:pt idx="37">
                  <c:v>11665</c:v>
                </c:pt>
                <c:pt idx="38">
                  <c:v>8080</c:v>
                </c:pt>
                <c:pt idx="39">
                  <c:v>3434</c:v>
                </c:pt>
                <c:pt idx="40">
                  <c:v>22654</c:v>
                </c:pt>
                <c:pt idx="41">
                  <c:v>12770</c:v>
                </c:pt>
                <c:pt idx="42">
                  <c:v>14378</c:v>
                </c:pt>
                <c:pt idx="43">
                  <c:v>4603</c:v>
                </c:pt>
                <c:pt idx="44">
                  <c:v>25002</c:v>
                </c:pt>
                <c:pt idx="45">
                  <c:v>13900</c:v>
                </c:pt>
                <c:pt idx="46">
                  <c:v>15431</c:v>
                </c:pt>
                <c:pt idx="47">
                  <c:v>4379</c:v>
                </c:pt>
                <c:pt idx="48">
                  <c:v>22152</c:v>
                </c:pt>
                <c:pt idx="49">
                  <c:v>13200</c:v>
                </c:pt>
                <c:pt idx="50">
                  <c:v>13796</c:v>
                </c:pt>
                <c:pt idx="51">
                  <c:v>6309</c:v>
                </c:pt>
                <c:pt idx="52">
                  <c:v>15981</c:v>
                </c:pt>
                <c:pt idx="53">
                  <c:v>9940</c:v>
                </c:pt>
                <c:pt idx="54">
                  <c:v>11051</c:v>
                </c:pt>
                <c:pt idx="55">
                  <c:v>4837</c:v>
                </c:pt>
                <c:pt idx="56">
                  <c:v>21004</c:v>
                </c:pt>
                <c:pt idx="57">
                  <c:v>15115</c:v>
                </c:pt>
                <c:pt idx="58">
                  <c:v>13958</c:v>
                </c:pt>
                <c:pt idx="59">
                  <c:v>5831</c:v>
                </c:pt>
                <c:pt idx="60">
                  <c:v>16734</c:v>
                </c:pt>
                <c:pt idx="61">
                  <c:v>15219</c:v>
                </c:pt>
                <c:pt idx="62">
                  <c:v>15238</c:v>
                </c:pt>
                <c:pt idx="63">
                  <c:v>9319</c:v>
                </c:pt>
                <c:pt idx="64">
                  <c:v>17693</c:v>
                </c:pt>
                <c:pt idx="65">
                  <c:v>16783</c:v>
                </c:pt>
                <c:pt idx="66">
                  <c:v>15471</c:v>
                </c:pt>
                <c:pt idx="67">
                  <c:v>10153</c:v>
                </c:pt>
                <c:pt idx="68">
                  <c:v>14709</c:v>
                </c:pt>
                <c:pt idx="69">
                  <c:v>15717</c:v>
                </c:pt>
                <c:pt idx="70">
                  <c:v>14350</c:v>
                </c:pt>
                <c:pt idx="71">
                  <c:v>9268</c:v>
                </c:pt>
                <c:pt idx="72">
                  <c:v>15551</c:v>
                </c:pt>
                <c:pt idx="73">
                  <c:v>15783</c:v>
                </c:pt>
                <c:pt idx="74">
                  <c:v>17151</c:v>
                </c:pt>
                <c:pt idx="75">
                  <c:v>9438</c:v>
                </c:pt>
                <c:pt idx="76">
                  <c:v>17773</c:v>
                </c:pt>
                <c:pt idx="77">
                  <c:v>21141</c:v>
                </c:pt>
                <c:pt idx="78">
                  <c:v>16011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526976"/>
        <c:axId val="170536960"/>
      </c:barChart>
      <c:catAx>
        <c:axId val="170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536960"/>
        <c:crosses val="autoZero"/>
        <c:auto val="1"/>
        <c:lblAlgn val="ctr"/>
        <c:lblOffset val="100"/>
        <c:noMultiLvlLbl val="0"/>
      </c:catAx>
      <c:valAx>
        <c:axId val="17053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98</xdr:row>
      <xdr:rowOff>180975</xdr:rowOff>
    </xdr:from>
    <xdr:to>
      <xdr:col>21</xdr:col>
      <xdr:colOff>0</xdr:colOff>
      <xdr:row>129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workbookViewId="0">
      <pane xSplit="2" ySplit="3" topLeftCell="D4" activePane="bottomRight" state="frozen"/>
      <selection pane="topRight" activeCell="C1" sqref="C1"/>
      <selection pane="bottomLeft" activeCell="A3" sqref="A3"/>
      <selection pane="bottomRight" activeCell="R4" sqref="R4"/>
    </sheetView>
  </sheetViews>
  <sheetFormatPr defaultRowHeight="15" x14ac:dyDescent="0.25"/>
  <cols>
    <col min="1" max="1" width="9.5703125" customWidth="1"/>
    <col min="3" max="3" width="12.42578125" customWidth="1"/>
    <col min="4" max="9" width="14.42578125" customWidth="1"/>
    <col min="10" max="10" width="12.7109375" customWidth="1"/>
    <col min="12" max="12" width="11" customWidth="1"/>
    <col min="14" max="17" width="13.140625" customWidth="1"/>
    <col min="18" max="18" width="13.42578125" customWidth="1"/>
  </cols>
  <sheetData>
    <row r="1" spans="1:22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N1">
        <v>12</v>
      </c>
      <c r="O1">
        <v>13</v>
      </c>
      <c r="P1">
        <v>14</v>
      </c>
      <c r="R1">
        <v>15</v>
      </c>
      <c r="S1">
        <v>16</v>
      </c>
      <c r="T1">
        <v>17</v>
      </c>
      <c r="U1">
        <v>18</v>
      </c>
    </row>
    <row r="2" spans="1:22" x14ac:dyDescent="0.25">
      <c r="C2" t="s">
        <v>22</v>
      </c>
      <c r="T2" s="10">
        <f>SUBTOTAL(9,T13:T112)</f>
        <v>-96181.999999999971</v>
      </c>
    </row>
    <row r="3" spans="1:22" ht="60" x14ac:dyDescent="0.25">
      <c r="A3" t="s">
        <v>23</v>
      </c>
      <c r="B3" s="1" t="s">
        <v>0</v>
      </c>
      <c r="C3" s="1" t="s">
        <v>6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3" t="s">
        <v>12</v>
      </c>
      <c r="K3" s="3" t="s">
        <v>13</v>
      </c>
      <c r="L3" s="3" t="s">
        <v>14</v>
      </c>
      <c r="M3" s="3" t="s">
        <v>24</v>
      </c>
      <c r="N3" s="3" t="s">
        <v>15</v>
      </c>
      <c r="O3" s="3" t="s">
        <v>16</v>
      </c>
      <c r="P3" s="3" t="s">
        <v>17</v>
      </c>
      <c r="Q3" s="3" t="s">
        <v>24</v>
      </c>
      <c r="R3" s="3" t="s">
        <v>18</v>
      </c>
      <c r="S3" s="3" t="s">
        <v>19</v>
      </c>
      <c r="T3" s="3" t="s">
        <v>20</v>
      </c>
      <c r="U3" s="3"/>
    </row>
    <row r="4" spans="1:22" x14ac:dyDescent="0.25">
      <c r="B4" s="13"/>
      <c r="C4" s="15" t="s">
        <v>25</v>
      </c>
      <c r="D4" s="15" t="s">
        <v>26</v>
      </c>
      <c r="E4" s="15" t="s">
        <v>27</v>
      </c>
      <c r="F4" s="15" t="s">
        <v>28</v>
      </c>
      <c r="G4" s="14" t="s">
        <v>29</v>
      </c>
      <c r="H4" s="14" t="s">
        <v>30</v>
      </c>
      <c r="I4" s="14" t="s">
        <v>31</v>
      </c>
      <c r="J4" s="2">
        <v>30</v>
      </c>
      <c r="K4" s="2">
        <v>150</v>
      </c>
      <c r="L4" s="2">
        <v>9</v>
      </c>
      <c r="M4" s="2">
        <v>180</v>
      </c>
      <c r="N4" s="2">
        <f t="shared" ref="N4:N8" si="0">C4*J4</f>
        <v>282870</v>
      </c>
      <c r="O4" s="2">
        <f>H4*K4</f>
        <v>267300</v>
      </c>
      <c r="P4" s="2">
        <f t="shared" ref="P4:P8" si="1">I4*L4</f>
        <v>121194</v>
      </c>
      <c r="Q4" s="2">
        <f t="shared" ref="Q4:Q8" si="2">M4*G4</f>
        <v>12420</v>
      </c>
      <c r="R4" s="5">
        <f>(N4+O4+P4)/3+Q4</f>
        <v>236208</v>
      </c>
      <c r="S4" s="3"/>
      <c r="T4" s="3"/>
      <c r="U4" s="3"/>
    </row>
    <row r="5" spans="1:22" x14ac:dyDescent="0.25">
      <c r="A5" s="12">
        <v>42887</v>
      </c>
      <c r="B5" s="4" t="s">
        <v>7</v>
      </c>
      <c r="C5" s="11">
        <v>8814</v>
      </c>
      <c r="D5" s="11">
        <v>3433</v>
      </c>
      <c r="E5" s="11">
        <v>3877</v>
      </c>
      <c r="F5" s="11">
        <v>1504</v>
      </c>
      <c r="G5" s="11">
        <v>58</v>
      </c>
      <c r="H5" s="11">
        <v>1781</v>
      </c>
      <c r="I5" s="11">
        <v>13067</v>
      </c>
      <c r="J5" s="2">
        <v>30</v>
      </c>
      <c r="K5" s="2">
        <v>150</v>
      </c>
      <c r="L5" s="2">
        <v>9</v>
      </c>
      <c r="M5" s="2">
        <v>180</v>
      </c>
      <c r="N5" s="2">
        <f>C5*J5</f>
        <v>264420</v>
      </c>
      <c r="O5" s="2">
        <f>H5*K5</f>
        <v>267150</v>
      </c>
      <c r="P5" s="2">
        <f t="shared" si="1"/>
        <v>117603</v>
      </c>
      <c r="Q5" s="2">
        <f t="shared" si="2"/>
        <v>10440</v>
      </c>
      <c r="R5" s="5">
        <f>(N5+O5+P5)/3+Q5</f>
        <v>226831</v>
      </c>
      <c r="S5" s="3"/>
      <c r="T5" s="3"/>
      <c r="U5" s="3"/>
    </row>
    <row r="6" spans="1:22" x14ac:dyDescent="0.25">
      <c r="A6" s="12">
        <v>42887</v>
      </c>
      <c r="B6" s="4" t="s">
        <v>10</v>
      </c>
      <c r="C6" s="11">
        <v>606</v>
      </c>
      <c r="D6" s="11">
        <v>263</v>
      </c>
      <c r="E6" s="11">
        <v>340</v>
      </c>
      <c r="F6" s="11">
        <v>3</v>
      </c>
      <c r="G6" s="11">
        <v>3</v>
      </c>
      <c r="H6" s="11">
        <v>257</v>
      </c>
      <c r="I6" s="11">
        <v>6083</v>
      </c>
      <c r="J6" s="2">
        <v>25</v>
      </c>
      <c r="K6" s="2">
        <v>100</v>
      </c>
      <c r="L6" s="2">
        <v>8</v>
      </c>
      <c r="M6" s="2">
        <v>150</v>
      </c>
      <c r="N6" s="2">
        <f t="shared" si="0"/>
        <v>15150</v>
      </c>
      <c r="O6" s="2">
        <f t="shared" ref="O5:O8" si="3">H6*K6</f>
        <v>25700</v>
      </c>
      <c r="P6" s="2">
        <f t="shared" si="1"/>
        <v>48664</v>
      </c>
      <c r="Q6" s="2">
        <f t="shared" si="2"/>
        <v>450</v>
      </c>
      <c r="R6" s="5">
        <f t="shared" ref="R5:R8" si="4">(N6+O6+P6)/3+Q6</f>
        <v>30288</v>
      </c>
      <c r="S6" s="3"/>
      <c r="T6" s="3"/>
      <c r="U6" s="3"/>
    </row>
    <row r="7" spans="1:22" x14ac:dyDescent="0.25">
      <c r="A7" s="12">
        <v>42887</v>
      </c>
      <c r="B7" s="4" t="s">
        <v>9</v>
      </c>
      <c r="C7" s="11">
        <v>657</v>
      </c>
      <c r="D7" s="11">
        <v>200</v>
      </c>
      <c r="E7" s="11">
        <v>235</v>
      </c>
      <c r="F7" s="11">
        <v>222</v>
      </c>
      <c r="G7" s="11">
        <v>0</v>
      </c>
      <c r="H7" s="11">
        <v>200</v>
      </c>
      <c r="I7" s="11">
        <v>5920</v>
      </c>
      <c r="J7" s="2">
        <v>100</v>
      </c>
      <c r="K7" s="2">
        <v>290</v>
      </c>
      <c r="L7" s="2">
        <v>13</v>
      </c>
      <c r="M7" s="2">
        <v>300</v>
      </c>
      <c r="N7" s="2">
        <f t="shared" si="0"/>
        <v>65700</v>
      </c>
      <c r="O7" s="2">
        <f t="shared" si="3"/>
        <v>58000</v>
      </c>
      <c r="P7" s="2">
        <f t="shared" si="1"/>
        <v>76960</v>
      </c>
      <c r="Q7" s="2">
        <f t="shared" si="2"/>
        <v>0</v>
      </c>
      <c r="R7" s="5">
        <f t="shared" si="4"/>
        <v>66886.666666666672</v>
      </c>
      <c r="S7" s="3"/>
      <c r="T7" s="3"/>
      <c r="U7" s="3"/>
    </row>
    <row r="8" spans="1:22" x14ac:dyDescent="0.25">
      <c r="A8" s="12">
        <v>42887</v>
      </c>
      <c r="B8" s="4" t="s">
        <v>8</v>
      </c>
      <c r="C8" s="11">
        <v>1623</v>
      </c>
      <c r="D8" s="11">
        <v>622</v>
      </c>
      <c r="E8" s="11">
        <v>598</v>
      </c>
      <c r="F8" s="11">
        <v>403</v>
      </c>
      <c r="G8" s="11">
        <v>48</v>
      </c>
      <c r="H8" s="11">
        <v>371</v>
      </c>
      <c r="I8" s="11">
        <v>4127</v>
      </c>
      <c r="J8" s="2">
        <v>22</v>
      </c>
      <c r="K8" s="2">
        <v>100</v>
      </c>
      <c r="L8" s="2">
        <v>5</v>
      </c>
      <c r="M8" s="2">
        <v>150</v>
      </c>
      <c r="N8" s="2">
        <f t="shared" si="0"/>
        <v>35706</v>
      </c>
      <c r="O8" s="2">
        <f t="shared" si="3"/>
        <v>37100</v>
      </c>
      <c r="P8" s="2">
        <f t="shared" si="1"/>
        <v>20635</v>
      </c>
      <c r="Q8" s="2">
        <f t="shared" si="2"/>
        <v>7200</v>
      </c>
      <c r="R8" s="5">
        <f t="shared" si="4"/>
        <v>38347</v>
      </c>
      <c r="S8" s="3"/>
      <c r="T8" s="3"/>
      <c r="U8" s="3"/>
    </row>
    <row r="9" spans="1:22" x14ac:dyDescent="0.25">
      <c r="A9" s="12">
        <v>42856</v>
      </c>
      <c r="B9" s="4" t="s">
        <v>7</v>
      </c>
      <c r="C9" s="11">
        <v>7593</v>
      </c>
      <c r="D9" s="11">
        <v>3056</v>
      </c>
      <c r="E9" s="11">
        <v>3664</v>
      </c>
      <c r="F9" s="11">
        <v>873</v>
      </c>
      <c r="G9" s="11">
        <v>54</v>
      </c>
      <c r="H9" s="11">
        <v>1733</v>
      </c>
      <c r="I9" s="11">
        <v>14508</v>
      </c>
      <c r="J9" s="2">
        <v>30</v>
      </c>
      <c r="K9" s="2">
        <v>150</v>
      </c>
      <c r="L9" s="2">
        <v>9</v>
      </c>
      <c r="M9" s="2">
        <v>180</v>
      </c>
      <c r="N9" s="2">
        <f t="shared" ref="N9:N12" si="5">C9*J9</f>
        <v>227790</v>
      </c>
      <c r="O9" s="2">
        <f t="shared" ref="O9:O12" si="6">H9*K9</f>
        <v>259950</v>
      </c>
      <c r="P9" s="2">
        <f t="shared" ref="P9:P12" si="7">I9*L9</f>
        <v>130572</v>
      </c>
      <c r="Q9" s="2">
        <f t="shared" ref="Q9:Q12" si="8">M9*G9</f>
        <v>9720</v>
      </c>
      <c r="R9" s="5">
        <f t="shared" ref="R9:R12" si="9">(N9+O9+P9)/3+Q9</f>
        <v>215824</v>
      </c>
      <c r="S9" s="3">
        <v>269500</v>
      </c>
      <c r="T9" s="5">
        <f t="shared" ref="T9:T12" si="10">R9-S9</f>
        <v>-53676</v>
      </c>
      <c r="U9" s="3"/>
    </row>
    <row r="10" spans="1:22" x14ac:dyDescent="0.25">
      <c r="A10" s="12">
        <v>42856</v>
      </c>
      <c r="B10" s="4" t="s">
        <v>10</v>
      </c>
      <c r="C10" s="11">
        <v>600</v>
      </c>
      <c r="D10" s="11">
        <v>278</v>
      </c>
      <c r="E10" s="11">
        <v>316</v>
      </c>
      <c r="F10" s="11">
        <v>6</v>
      </c>
      <c r="G10" s="11">
        <v>5</v>
      </c>
      <c r="H10" s="11">
        <v>202</v>
      </c>
      <c r="I10" s="4">
        <v>4622.5</v>
      </c>
      <c r="J10" s="2">
        <v>25</v>
      </c>
      <c r="K10" s="2">
        <v>100</v>
      </c>
      <c r="L10" s="2">
        <v>8</v>
      </c>
      <c r="M10" s="2">
        <v>150</v>
      </c>
      <c r="N10" s="2">
        <f t="shared" si="5"/>
        <v>15000</v>
      </c>
      <c r="O10" s="2">
        <f t="shared" si="6"/>
        <v>20200</v>
      </c>
      <c r="P10" s="2">
        <f t="shared" si="7"/>
        <v>36980</v>
      </c>
      <c r="Q10" s="2">
        <f t="shared" si="8"/>
        <v>750</v>
      </c>
      <c r="R10" s="5">
        <f t="shared" si="9"/>
        <v>24810</v>
      </c>
      <c r="S10" s="3">
        <v>31570</v>
      </c>
      <c r="T10" s="5">
        <f t="shared" si="10"/>
        <v>-6760</v>
      </c>
      <c r="U10" s="3"/>
    </row>
    <row r="11" spans="1:22" x14ac:dyDescent="0.25">
      <c r="A11" s="12">
        <v>42856</v>
      </c>
      <c r="B11" s="4" t="s">
        <v>9</v>
      </c>
      <c r="C11" s="11">
        <v>805</v>
      </c>
      <c r="D11" s="11">
        <v>260</v>
      </c>
      <c r="E11" s="11">
        <v>303</v>
      </c>
      <c r="F11" s="11">
        <v>242</v>
      </c>
      <c r="G11" s="11">
        <v>0</v>
      </c>
      <c r="H11" s="11">
        <v>185</v>
      </c>
      <c r="I11" s="11">
        <v>4730</v>
      </c>
      <c r="J11" s="2">
        <v>100</v>
      </c>
      <c r="K11" s="2">
        <v>290</v>
      </c>
      <c r="L11" s="2">
        <v>13</v>
      </c>
      <c r="M11" s="2">
        <v>300</v>
      </c>
      <c r="N11" s="2">
        <f t="shared" si="5"/>
        <v>80500</v>
      </c>
      <c r="O11" s="2">
        <f t="shared" si="6"/>
        <v>53650</v>
      </c>
      <c r="P11" s="2">
        <f t="shared" si="7"/>
        <v>61490</v>
      </c>
      <c r="Q11" s="2">
        <f t="shared" si="8"/>
        <v>0</v>
      </c>
      <c r="R11" s="5">
        <f t="shared" si="9"/>
        <v>65213.333333333336</v>
      </c>
      <c r="S11" s="3">
        <v>65213</v>
      </c>
      <c r="T11" s="5">
        <f t="shared" si="10"/>
        <v>0.33333333333575865</v>
      </c>
      <c r="U11" s="3"/>
    </row>
    <row r="12" spans="1:22" x14ac:dyDescent="0.25">
      <c r="A12" s="12">
        <v>42856</v>
      </c>
      <c r="B12" s="4" t="s">
        <v>8</v>
      </c>
      <c r="C12" s="11">
        <v>1245</v>
      </c>
      <c r="D12" s="11">
        <v>573</v>
      </c>
      <c r="E12" s="11">
        <v>618</v>
      </c>
      <c r="F12" s="11">
        <v>54</v>
      </c>
      <c r="G12" s="11">
        <v>27</v>
      </c>
      <c r="H12" s="11">
        <v>358</v>
      </c>
      <c r="I12" s="11">
        <v>5418</v>
      </c>
      <c r="J12" s="2">
        <v>22</v>
      </c>
      <c r="K12" s="2">
        <v>100</v>
      </c>
      <c r="L12" s="2">
        <v>5</v>
      </c>
      <c r="M12" s="2">
        <v>150</v>
      </c>
      <c r="N12" s="2">
        <f t="shared" si="5"/>
        <v>27390</v>
      </c>
      <c r="O12" s="2">
        <f t="shared" si="6"/>
        <v>35800</v>
      </c>
      <c r="P12" s="2">
        <f t="shared" si="7"/>
        <v>27090</v>
      </c>
      <c r="Q12" s="2">
        <f t="shared" si="8"/>
        <v>4050</v>
      </c>
      <c r="R12" s="5">
        <f t="shared" si="9"/>
        <v>34143.333333333328</v>
      </c>
      <c r="S12" s="3">
        <v>34000</v>
      </c>
      <c r="T12" s="5">
        <f t="shared" si="10"/>
        <v>143.33333333332848</v>
      </c>
      <c r="U12" s="3"/>
    </row>
    <row r="13" spans="1:22" x14ac:dyDescent="0.25">
      <c r="A13" s="12">
        <v>42826</v>
      </c>
      <c r="B13" s="4" t="s">
        <v>7</v>
      </c>
      <c r="C13" s="11">
        <v>7490</v>
      </c>
      <c r="D13" s="11">
        <v>3405</v>
      </c>
      <c r="E13" s="11">
        <v>3657</v>
      </c>
      <c r="F13" s="11">
        <v>428</v>
      </c>
      <c r="G13" s="11">
        <v>57</v>
      </c>
      <c r="H13" s="11">
        <v>1759</v>
      </c>
      <c r="I13" s="11">
        <v>14401</v>
      </c>
      <c r="J13" s="2">
        <v>30</v>
      </c>
      <c r="K13" s="2">
        <v>150</v>
      </c>
      <c r="L13" s="2">
        <v>9</v>
      </c>
      <c r="M13" s="2">
        <v>180</v>
      </c>
      <c r="N13" s="2">
        <f t="shared" ref="N13:N16" si="11">C13*J13</f>
        <v>224700</v>
      </c>
      <c r="O13" s="2">
        <f t="shared" ref="O13:O16" si="12">H13*K13</f>
        <v>263850</v>
      </c>
      <c r="P13" s="2">
        <f t="shared" ref="P13:P16" si="13">I13*L13</f>
        <v>129609</v>
      </c>
      <c r="Q13" s="2">
        <f t="shared" ref="Q13:Q16" si="14">M13*G13</f>
        <v>10260</v>
      </c>
      <c r="R13" s="5">
        <f t="shared" ref="R13:R16" si="15">(N13+O13+P13)/3+Q13</f>
        <v>216313</v>
      </c>
      <c r="S13" s="3">
        <v>273700</v>
      </c>
      <c r="T13" s="5">
        <f t="shared" ref="T13:T16" si="16">R13-S13</f>
        <v>-57387</v>
      </c>
      <c r="U13" s="3"/>
      <c r="V13" s="10">
        <f t="shared" ref="V13:V16" si="17">R13/C13</f>
        <v>28.880240320427237</v>
      </c>
    </row>
    <row r="14" spans="1:22" x14ac:dyDescent="0.25">
      <c r="A14" s="12">
        <v>42826</v>
      </c>
      <c r="B14" s="4" t="s">
        <v>10</v>
      </c>
      <c r="C14" s="11">
        <v>607</v>
      </c>
      <c r="D14" s="11">
        <v>261</v>
      </c>
      <c r="E14" s="11">
        <v>340</v>
      </c>
      <c r="F14" s="11">
        <v>6</v>
      </c>
      <c r="G14" s="11">
        <v>17</v>
      </c>
      <c r="H14" s="11">
        <v>212</v>
      </c>
      <c r="I14" s="11">
        <v>3951</v>
      </c>
      <c r="J14" s="2">
        <v>25</v>
      </c>
      <c r="K14" s="2">
        <v>100</v>
      </c>
      <c r="L14" s="2">
        <v>8</v>
      </c>
      <c r="M14" s="2">
        <v>150</v>
      </c>
      <c r="N14" s="2">
        <f t="shared" si="11"/>
        <v>15175</v>
      </c>
      <c r="O14" s="2">
        <f t="shared" si="12"/>
        <v>21200</v>
      </c>
      <c r="P14" s="2">
        <f t="shared" si="13"/>
        <v>31608</v>
      </c>
      <c r="Q14" s="2">
        <f t="shared" si="14"/>
        <v>2550</v>
      </c>
      <c r="R14" s="5">
        <f t="shared" si="15"/>
        <v>25211</v>
      </c>
      <c r="S14" s="3">
        <v>37272</v>
      </c>
      <c r="T14" s="5">
        <f t="shared" si="16"/>
        <v>-12061</v>
      </c>
      <c r="U14" s="3"/>
      <c r="V14" s="10">
        <f t="shared" si="17"/>
        <v>41.533772652388798</v>
      </c>
    </row>
    <row r="15" spans="1:22" x14ac:dyDescent="0.25">
      <c r="A15" s="12">
        <v>42826</v>
      </c>
      <c r="B15" s="4" t="s">
        <v>9</v>
      </c>
      <c r="C15" s="11">
        <v>884</v>
      </c>
      <c r="D15" s="11">
        <v>248</v>
      </c>
      <c r="E15" s="11">
        <v>469</v>
      </c>
      <c r="F15" s="11">
        <v>167</v>
      </c>
      <c r="G15" s="11">
        <v>3</v>
      </c>
      <c r="H15" s="11">
        <v>212</v>
      </c>
      <c r="I15" s="11">
        <v>5530</v>
      </c>
      <c r="J15" s="2">
        <v>100</v>
      </c>
      <c r="K15" s="2">
        <v>290</v>
      </c>
      <c r="L15" s="2">
        <v>13</v>
      </c>
      <c r="M15" s="2">
        <v>300</v>
      </c>
      <c r="N15" s="2">
        <f t="shared" si="11"/>
        <v>88400</v>
      </c>
      <c r="O15" s="2">
        <f t="shared" si="12"/>
        <v>61480</v>
      </c>
      <c r="P15" s="2">
        <f t="shared" si="13"/>
        <v>71890</v>
      </c>
      <c r="Q15" s="2">
        <f t="shared" si="14"/>
        <v>900</v>
      </c>
      <c r="R15" s="5">
        <f t="shared" si="15"/>
        <v>74823.333333333328</v>
      </c>
      <c r="S15" s="3">
        <v>69000</v>
      </c>
      <c r="T15" s="5">
        <f t="shared" si="16"/>
        <v>5823.3333333333285</v>
      </c>
      <c r="U15" s="3"/>
      <c r="V15" s="10">
        <f t="shared" si="17"/>
        <v>84.641779788838605</v>
      </c>
    </row>
    <row r="16" spans="1:22" x14ac:dyDescent="0.25">
      <c r="A16" s="12">
        <v>42826</v>
      </c>
      <c r="B16" s="4" t="s">
        <v>8</v>
      </c>
      <c r="C16" s="11">
        <v>1651</v>
      </c>
      <c r="D16" s="11">
        <v>539</v>
      </c>
      <c r="E16" s="11">
        <v>618</v>
      </c>
      <c r="F16" s="11">
        <v>494</v>
      </c>
      <c r="G16" s="11">
        <v>39</v>
      </c>
      <c r="H16" s="11">
        <v>359</v>
      </c>
      <c r="I16" s="11">
        <v>3390</v>
      </c>
      <c r="J16" s="2">
        <v>22</v>
      </c>
      <c r="K16" s="2">
        <v>100</v>
      </c>
      <c r="L16" s="2">
        <v>5</v>
      </c>
      <c r="M16" s="2">
        <v>150</v>
      </c>
      <c r="N16" s="2">
        <f t="shared" si="11"/>
        <v>36322</v>
      </c>
      <c r="O16" s="2">
        <f t="shared" si="12"/>
        <v>35900</v>
      </c>
      <c r="P16" s="2">
        <f t="shared" si="13"/>
        <v>16950</v>
      </c>
      <c r="Q16" s="2">
        <f t="shared" si="14"/>
        <v>5850</v>
      </c>
      <c r="R16" s="5">
        <f t="shared" si="15"/>
        <v>35574</v>
      </c>
      <c r="S16" s="3">
        <v>38374</v>
      </c>
      <c r="T16" s="5">
        <f t="shared" si="16"/>
        <v>-2800</v>
      </c>
      <c r="U16" s="3"/>
      <c r="V16" s="10">
        <f t="shared" si="17"/>
        <v>21.54694124772865</v>
      </c>
    </row>
    <row r="17" spans="1:24" x14ac:dyDescent="0.25">
      <c r="A17" s="12">
        <v>42795</v>
      </c>
      <c r="B17" s="4" t="s">
        <v>7</v>
      </c>
      <c r="C17" s="11">
        <v>8491</v>
      </c>
      <c r="D17" s="11">
        <v>3796</v>
      </c>
      <c r="E17" s="11">
        <v>4266</v>
      </c>
      <c r="F17" s="11">
        <v>429</v>
      </c>
      <c r="G17" s="11">
        <v>76</v>
      </c>
      <c r="H17" s="11">
        <v>1967</v>
      </c>
      <c r="I17" s="11">
        <v>15680</v>
      </c>
      <c r="J17" s="2">
        <v>30</v>
      </c>
      <c r="K17" s="2">
        <v>150</v>
      </c>
      <c r="L17" s="2">
        <v>9</v>
      </c>
      <c r="M17" s="2">
        <v>180</v>
      </c>
      <c r="N17" s="2">
        <f t="shared" ref="N17:N20" si="18">C17*J17</f>
        <v>254730</v>
      </c>
      <c r="O17" s="2">
        <f t="shared" ref="O17:O20" si="19">H17*K17</f>
        <v>295050</v>
      </c>
      <c r="P17" s="2">
        <f t="shared" ref="P17:P20" si="20">I17*L17</f>
        <v>141120</v>
      </c>
      <c r="Q17" s="2">
        <f t="shared" ref="Q17:Q20" si="21">M17*G17</f>
        <v>13680</v>
      </c>
      <c r="R17" s="5">
        <f t="shared" ref="R17:R20" si="22">(N17+O17+P17)/3+Q17</f>
        <v>243980</v>
      </c>
      <c r="S17" s="3">
        <v>268940</v>
      </c>
      <c r="T17" s="5">
        <f t="shared" ref="T17:T20" si="23">R17-S17</f>
        <v>-24960</v>
      </c>
      <c r="U17" s="3"/>
      <c r="V17" s="10">
        <f>R17/C17</f>
        <v>28.733953597927218</v>
      </c>
      <c r="W17">
        <v>4443</v>
      </c>
      <c r="X17">
        <f>V17/W17</f>
        <v>6.4672414129928468E-3</v>
      </c>
    </row>
    <row r="18" spans="1:24" x14ac:dyDescent="0.25">
      <c r="A18" s="12">
        <v>42795</v>
      </c>
      <c r="B18" s="4" t="s">
        <v>10</v>
      </c>
      <c r="C18" s="11">
        <v>825</v>
      </c>
      <c r="D18" s="11">
        <v>338</v>
      </c>
      <c r="E18" s="11">
        <v>471</v>
      </c>
      <c r="F18" s="11">
        <v>16</v>
      </c>
      <c r="G18" s="11">
        <v>20</v>
      </c>
      <c r="H18" s="11">
        <v>274</v>
      </c>
      <c r="I18" s="11">
        <v>5793</v>
      </c>
      <c r="J18" s="2">
        <v>25</v>
      </c>
      <c r="K18" s="2">
        <v>100</v>
      </c>
      <c r="L18" s="2">
        <v>8</v>
      </c>
      <c r="M18" s="2">
        <v>150</v>
      </c>
      <c r="N18" s="2">
        <f t="shared" si="18"/>
        <v>20625</v>
      </c>
      <c r="O18" s="2">
        <f t="shared" si="19"/>
        <v>27400</v>
      </c>
      <c r="P18" s="2">
        <f t="shared" si="20"/>
        <v>46344</v>
      </c>
      <c r="Q18" s="2">
        <f t="shared" si="21"/>
        <v>3000</v>
      </c>
      <c r="R18" s="5">
        <f t="shared" si="22"/>
        <v>34456.333333333328</v>
      </c>
      <c r="S18" s="3">
        <v>39168</v>
      </c>
      <c r="T18" s="5">
        <f t="shared" si="23"/>
        <v>-4711.6666666666715</v>
      </c>
      <c r="U18" s="3"/>
      <c r="V18" s="10">
        <f t="shared" ref="V18:V32" si="24">R18/C18</f>
        <v>41.765252525252521</v>
      </c>
      <c r="W18">
        <v>4443</v>
      </c>
      <c r="X18">
        <f t="shared" ref="X18:X21" si="25">V18/W18</f>
        <v>9.4002368951727477E-3</v>
      </c>
    </row>
    <row r="19" spans="1:24" x14ac:dyDescent="0.25">
      <c r="A19" s="12">
        <v>42795</v>
      </c>
      <c r="B19" s="4" t="s">
        <v>9</v>
      </c>
      <c r="C19" s="11">
        <v>807</v>
      </c>
      <c r="D19" s="11">
        <v>251</v>
      </c>
      <c r="E19" s="11">
        <v>346</v>
      </c>
      <c r="F19" s="11">
        <v>210</v>
      </c>
      <c r="G19" s="11">
        <v>5</v>
      </c>
      <c r="H19" s="11">
        <v>224</v>
      </c>
      <c r="I19" s="11">
        <v>6150</v>
      </c>
      <c r="J19" s="2">
        <v>100</v>
      </c>
      <c r="K19" s="2">
        <v>290</v>
      </c>
      <c r="L19" s="2">
        <v>13</v>
      </c>
      <c r="M19" s="2">
        <v>300</v>
      </c>
      <c r="N19" s="2">
        <f t="shared" si="18"/>
        <v>80700</v>
      </c>
      <c r="O19" s="2">
        <f t="shared" si="19"/>
        <v>64960</v>
      </c>
      <c r="P19" s="2">
        <f t="shared" si="20"/>
        <v>79950</v>
      </c>
      <c r="Q19" s="2">
        <f t="shared" si="21"/>
        <v>1500</v>
      </c>
      <c r="R19" s="5">
        <f t="shared" si="22"/>
        <v>76703.333333333328</v>
      </c>
      <c r="S19" s="3">
        <v>66377</v>
      </c>
      <c r="T19" s="5">
        <f t="shared" si="23"/>
        <v>10326.333333333328</v>
      </c>
      <c r="U19" s="3"/>
      <c r="V19" s="10">
        <f t="shared" si="24"/>
        <v>95.047501032631132</v>
      </c>
      <c r="W19">
        <v>9000</v>
      </c>
      <c r="X19">
        <f t="shared" si="25"/>
        <v>1.0560833448070127E-2</v>
      </c>
    </row>
    <row r="20" spans="1:24" x14ac:dyDescent="0.25">
      <c r="A20" s="12">
        <v>42795</v>
      </c>
      <c r="B20" s="4" t="s">
        <v>8</v>
      </c>
      <c r="C20" s="11">
        <v>3828</v>
      </c>
      <c r="D20" s="11">
        <v>615</v>
      </c>
      <c r="E20" s="11">
        <v>719</v>
      </c>
      <c r="F20" s="11">
        <v>2494</v>
      </c>
      <c r="G20" s="11">
        <v>30</v>
      </c>
      <c r="H20" s="11">
        <v>400</v>
      </c>
      <c r="I20" s="11">
        <v>4523</v>
      </c>
      <c r="J20" s="2">
        <v>22</v>
      </c>
      <c r="K20" s="2">
        <v>100</v>
      </c>
      <c r="L20" s="2">
        <v>5</v>
      </c>
      <c r="M20" s="2">
        <v>150</v>
      </c>
      <c r="N20" s="2">
        <f t="shared" si="18"/>
        <v>84216</v>
      </c>
      <c r="O20" s="2">
        <f t="shared" si="19"/>
        <v>40000</v>
      </c>
      <c r="P20" s="2">
        <f t="shared" si="20"/>
        <v>22615</v>
      </c>
      <c r="Q20" s="2">
        <f t="shared" si="21"/>
        <v>4500</v>
      </c>
      <c r="R20" s="5">
        <f t="shared" si="22"/>
        <v>53443.666666666664</v>
      </c>
      <c r="S20" s="3">
        <v>38755</v>
      </c>
      <c r="T20" s="5">
        <f t="shared" si="23"/>
        <v>14688.666666666664</v>
      </c>
      <c r="U20" s="3"/>
      <c r="V20" s="10">
        <f t="shared" si="24"/>
        <v>13.961250435388365</v>
      </c>
      <c r="W20">
        <v>2500</v>
      </c>
      <c r="X20">
        <f t="shared" si="25"/>
        <v>5.5845001741553464E-3</v>
      </c>
    </row>
    <row r="21" spans="1:24" x14ac:dyDescent="0.25">
      <c r="A21" s="12">
        <v>42767</v>
      </c>
      <c r="B21" s="4" t="s">
        <v>7</v>
      </c>
      <c r="C21" s="11">
        <v>7291</v>
      </c>
      <c r="D21" s="11">
        <v>3074</v>
      </c>
      <c r="E21" s="11">
        <v>3626</v>
      </c>
      <c r="F21" s="11">
        <v>591</v>
      </c>
      <c r="G21" s="11">
        <v>46</v>
      </c>
      <c r="H21" s="11">
        <v>1598</v>
      </c>
      <c r="I21" s="11">
        <v>11747</v>
      </c>
      <c r="J21" s="2">
        <v>30</v>
      </c>
      <c r="K21" s="2">
        <v>150</v>
      </c>
      <c r="L21" s="2">
        <v>9</v>
      </c>
      <c r="M21" s="2">
        <v>180</v>
      </c>
      <c r="N21" s="2">
        <f t="shared" ref="N21:N24" si="26">C21*J21</f>
        <v>218730</v>
      </c>
      <c r="O21" s="2">
        <f t="shared" ref="O21:O24" si="27">H21*K21</f>
        <v>239700</v>
      </c>
      <c r="P21" s="2">
        <f t="shared" ref="P21:P24" si="28">I21*L21</f>
        <v>105723</v>
      </c>
      <c r="Q21" s="2">
        <f t="shared" ref="Q21:Q22" si="29">M21*G21</f>
        <v>8280</v>
      </c>
      <c r="R21" s="5">
        <f t="shared" ref="R21:R22" si="30">(N21+O21+P21)/3+Q21</f>
        <v>196331</v>
      </c>
      <c r="S21" s="3">
        <v>257000</v>
      </c>
      <c r="T21" s="5">
        <f t="shared" ref="T21:T24" si="31">R21-S21</f>
        <v>-60669</v>
      </c>
      <c r="U21" s="3"/>
      <c r="V21" s="10">
        <f t="shared" si="24"/>
        <v>26.927856261143877</v>
      </c>
      <c r="W21">
        <v>4443</v>
      </c>
      <c r="X21">
        <f t="shared" si="25"/>
        <v>6.0607373984118557E-3</v>
      </c>
    </row>
    <row r="22" spans="1:24" x14ac:dyDescent="0.25">
      <c r="A22" s="12">
        <v>42767</v>
      </c>
      <c r="B22" s="4" t="s">
        <v>10</v>
      </c>
      <c r="C22" s="11">
        <v>765</v>
      </c>
      <c r="D22" s="11">
        <v>337</v>
      </c>
      <c r="E22" s="11">
        <v>424</v>
      </c>
      <c r="F22" s="11">
        <v>4</v>
      </c>
      <c r="G22" s="11">
        <v>14</v>
      </c>
      <c r="H22" s="11">
        <v>256</v>
      </c>
      <c r="I22" s="11">
        <v>9251</v>
      </c>
      <c r="J22" s="2">
        <v>25</v>
      </c>
      <c r="K22" s="2">
        <v>100</v>
      </c>
      <c r="L22" s="2">
        <v>5</v>
      </c>
      <c r="M22" s="2">
        <v>150</v>
      </c>
      <c r="N22" s="2">
        <f t="shared" si="26"/>
        <v>19125</v>
      </c>
      <c r="O22" s="2">
        <f t="shared" si="27"/>
        <v>25600</v>
      </c>
      <c r="P22" s="2">
        <f t="shared" si="28"/>
        <v>46255</v>
      </c>
      <c r="Q22" s="2">
        <f t="shared" si="29"/>
        <v>2100</v>
      </c>
      <c r="R22" s="7">
        <f t="shared" si="30"/>
        <v>32426.666666666668</v>
      </c>
      <c r="S22" s="3">
        <v>40381</v>
      </c>
      <c r="T22" s="5">
        <f t="shared" si="31"/>
        <v>-7954.3333333333321</v>
      </c>
      <c r="U22" s="3"/>
      <c r="V22" s="10">
        <f t="shared" si="24"/>
        <v>42.387799564270153</v>
      </c>
    </row>
    <row r="23" spans="1:24" x14ac:dyDescent="0.25">
      <c r="A23" s="12">
        <v>42767</v>
      </c>
      <c r="B23" s="4" t="s">
        <v>9</v>
      </c>
      <c r="C23" s="11">
        <v>699</v>
      </c>
      <c r="D23" s="11">
        <v>251</v>
      </c>
      <c r="E23" s="11">
        <v>330</v>
      </c>
      <c r="F23" s="11">
        <v>118</v>
      </c>
      <c r="G23" s="11">
        <v>1</v>
      </c>
      <c r="H23" s="11">
        <v>198</v>
      </c>
      <c r="I23" s="11">
        <v>5110</v>
      </c>
      <c r="J23" s="2">
        <v>100</v>
      </c>
      <c r="K23" s="2">
        <v>290</v>
      </c>
      <c r="L23" s="2">
        <v>13</v>
      </c>
      <c r="M23" s="2">
        <v>300</v>
      </c>
      <c r="N23" s="2">
        <f t="shared" si="26"/>
        <v>69900</v>
      </c>
      <c r="O23" s="2">
        <f t="shared" si="27"/>
        <v>57420</v>
      </c>
      <c r="P23" s="2">
        <f t="shared" si="28"/>
        <v>66430</v>
      </c>
      <c r="Q23" s="2">
        <f>M23*G23</f>
        <v>300</v>
      </c>
      <c r="R23" s="5">
        <f>(N23+O23+P23)/3+Q23</f>
        <v>64883.333333333336</v>
      </c>
      <c r="S23" s="3">
        <v>64883</v>
      </c>
      <c r="T23" s="5">
        <f t="shared" si="31"/>
        <v>0.33333333333575865</v>
      </c>
      <c r="U23" s="3"/>
      <c r="V23" s="10">
        <f t="shared" si="24"/>
        <v>92.823080591320945</v>
      </c>
    </row>
    <row r="24" spans="1:24" x14ac:dyDescent="0.25">
      <c r="A24" s="12">
        <v>42767</v>
      </c>
      <c r="B24" s="4" t="s">
        <v>8</v>
      </c>
      <c r="C24" s="11">
        <v>1698</v>
      </c>
      <c r="D24" s="11">
        <v>509</v>
      </c>
      <c r="E24" s="11">
        <v>478</v>
      </c>
      <c r="F24" s="11">
        <v>711</v>
      </c>
      <c r="G24" s="11">
        <v>26</v>
      </c>
      <c r="H24" s="11">
        <v>292</v>
      </c>
      <c r="I24" s="11">
        <v>3361</v>
      </c>
      <c r="J24" s="2">
        <v>22</v>
      </c>
      <c r="K24" s="2">
        <v>100</v>
      </c>
      <c r="L24" s="2">
        <v>5</v>
      </c>
      <c r="M24" s="2">
        <v>150</v>
      </c>
      <c r="N24" s="2">
        <f t="shared" si="26"/>
        <v>37356</v>
      </c>
      <c r="O24" s="2">
        <f t="shared" si="27"/>
        <v>29200</v>
      </c>
      <c r="P24" s="2">
        <f t="shared" si="28"/>
        <v>16805</v>
      </c>
      <c r="Q24" s="2">
        <f t="shared" ref="Q24" si="32">M24*G24</f>
        <v>3900</v>
      </c>
      <c r="R24" s="5">
        <f t="shared" ref="R24" si="33">(N24+O24+P24)/3+Q24</f>
        <v>31687</v>
      </c>
      <c r="S24" s="3">
        <v>34238</v>
      </c>
      <c r="T24" s="5">
        <f t="shared" si="31"/>
        <v>-2551</v>
      </c>
      <c r="U24" s="3"/>
      <c r="V24" s="10">
        <f t="shared" si="24"/>
        <v>18.661366313309777</v>
      </c>
    </row>
    <row r="25" spans="1:24" x14ac:dyDescent="0.25">
      <c r="A25" s="12">
        <v>42736</v>
      </c>
      <c r="B25" s="4" t="s">
        <v>7</v>
      </c>
      <c r="C25" s="11">
        <v>6193</v>
      </c>
      <c r="D25" s="11">
        <v>2942</v>
      </c>
      <c r="E25" s="11">
        <v>3079</v>
      </c>
      <c r="F25" s="11">
        <v>172</v>
      </c>
      <c r="G25" s="11">
        <v>31</v>
      </c>
      <c r="H25" s="11">
        <v>1405</v>
      </c>
      <c r="I25" s="11">
        <v>12103</v>
      </c>
      <c r="J25" s="2">
        <v>30</v>
      </c>
      <c r="K25" s="2">
        <v>150</v>
      </c>
      <c r="L25" s="2">
        <v>9</v>
      </c>
      <c r="M25" s="2">
        <v>180</v>
      </c>
      <c r="N25" s="2">
        <f t="shared" ref="N25:N28" si="34">C25*J25</f>
        <v>185790</v>
      </c>
      <c r="O25" s="2">
        <f t="shared" ref="O25:O28" si="35">H25*K25</f>
        <v>210750</v>
      </c>
      <c r="P25" s="2">
        <f t="shared" ref="P25:P28" si="36">I25*L25</f>
        <v>108927</v>
      </c>
      <c r="Q25" s="2">
        <f t="shared" ref="Q25:Q26" si="37">M25*G25</f>
        <v>5580</v>
      </c>
      <c r="R25" s="5">
        <f t="shared" ref="R25:R26" si="38">(N25+O25+P25)/3+Q25</f>
        <v>174069</v>
      </c>
      <c r="S25" s="3">
        <v>301000</v>
      </c>
      <c r="T25" s="5">
        <f t="shared" ref="T25:T28" si="39">R25-S25</f>
        <v>-126931</v>
      </c>
      <c r="U25" s="3"/>
      <c r="V25" s="10">
        <f t="shared" si="24"/>
        <v>28.107379299208784</v>
      </c>
    </row>
    <row r="26" spans="1:24" x14ac:dyDescent="0.25">
      <c r="A26" s="12">
        <v>42736</v>
      </c>
      <c r="B26" s="4" t="s">
        <v>10</v>
      </c>
      <c r="C26" s="11">
        <v>738</v>
      </c>
      <c r="D26" s="11">
        <v>381</v>
      </c>
      <c r="E26" s="11">
        <v>351</v>
      </c>
      <c r="F26" s="11">
        <v>6</v>
      </c>
      <c r="G26" s="11">
        <v>16</v>
      </c>
      <c r="H26" s="11">
        <v>277</v>
      </c>
      <c r="I26" s="11">
        <v>8994</v>
      </c>
      <c r="J26" s="2">
        <v>25</v>
      </c>
      <c r="K26" s="2">
        <v>100</v>
      </c>
      <c r="L26" s="2">
        <v>5</v>
      </c>
      <c r="M26" s="2">
        <v>150</v>
      </c>
      <c r="N26" s="2">
        <f t="shared" si="34"/>
        <v>18450</v>
      </c>
      <c r="O26" s="2">
        <f t="shared" si="35"/>
        <v>27700</v>
      </c>
      <c r="P26" s="2">
        <f t="shared" si="36"/>
        <v>44970</v>
      </c>
      <c r="Q26" s="2">
        <f t="shared" si="37"/>
        <v>2400</v>
      </c>
      <c r="R26" s="7">
        <f t="shared" si="38"/>
        <v>32773.333333333328</v>
      </c>
      <c r="S26" s="3">
        <v>42013</v>
      </c>
      <c r="T26" s="5">
        <f t="shared" si="39"/>
        <v>-9239.6666666666715</v>
      </c>
      <c r="U26" s="3"/>
      <c r="V26" s="10">
        <f t="shared" si="24"/>
        <v>44.408310749774159</v>
      </c>
    </row>
    <row r="27" spans="1:24" x14ac:dyDescent="0.25">
      <c r="A27" s="12">
        <v>42736</v>
      </c>
      <c r="B27" s="4" t="s">
        <v>9</v>
      </c>
      <c r="C27" s="11">
        <v>576</v>
      </c>
      <c r="D27" s="11">
        <v>191</v>
      </c>
      <c r="E27" s="11">
        <v>275</v>
      </c>
      <c r="F27" s="11">
        <v>110</v>
      </c>
      <c r="G27" s="11">
        <v>1</v>
      </c>
      <c r="H27" s="11">
        <v>162</v>
      </c>
      <c r="I27" s="11">
        <v>4615</v>
      </c>
      <c r="J27" s="2">
        <v>100</v>
      </c>
      <c r="K27" s="2">
        <v>290</v>
      </c>
      <c r="L27" s="2">
        <v>13</v>
      </c>
      <c r="M27" s="2">
        <v>300</v>
      </c>
      <c r="N27" s="2">
        <f t="shared" si="34"/>
        <v>57600</v>
      </c>
      <c r="O27" s="2">
        <f t="shared" si="35"/>
        <v>46980</v>
      </c>
      <c r="P27" s="2">
        <f t="shared" si="36"/>
        <v>59995</v>
      </c>
      <c r="Q27" s="2">
        <f>M27*G27</f>
        <v>300</v>
      </c>
      <c r="R27" s="5">
        <f>(N27+O27+P27)/3+Q27</f>
        <v>55158.333333333336</v>
      </c>
      <c r="S27" s="3">
        <v>66000</v>
      </c>
      <c r="T27" s="5">
        <f t="shared" si="39"/>
        <v>-10841.666666666664</v>
      </c>
      <c r="U27" s="3"/>
      <c r="V27" s="10">
        <f t="shared" si="24"/>
        <v>95.760995370370381</v>
      </c>
    </row>
    <row r="28" spans="1:24" x14ac:dyDescent="0.25">
      <c r="A28" s="12">
        <v>42736</v>
      </c>
      <c r="B28" s="4" t="s">
        <v>8</v>
      </c>
      <c r="C28" s="11">
        <v>1157</v>
      </c>
      <c r="D28" s="11">
        <v>536</v>
      </c>
      <c r="E28" s="11">
        <v>546</v>
      </c>
      <c r="F28" s="11">
        <v>75</v>
      </c>
      <c r="G28" s="11">
        <v>36</v>
      </c>
      <c r="H28" s="11">
        <v>329</v>
      </c>
      <c r="I28" s="11">
        <v>4101</v>
      </c>
      <c r="J28" s="2">
        <v>22</v>
      </c>
      <c r="K28" s="2">
        <v>100</v>
      </c>
      <c r="L28" s="2">
        <v>5</v>
      </c>
      <c r="M28" s="2">
        <v>150</v>
      </c>
      <c r="N28" s="2">
        <f t="shared" si="34"/>
        <v>25454</v>
      </c>
      <c r="O28" s="2">
        <f t="shared" si="35"/>
        <v>32900</v>
      </c>
      <c r="P28" s="2">
        <f t="shared" si="36"/>
        <v>20505</v>
      </c>
      <c r="Q28" s="2">
        <f t="shared" ref="Q28" si="40">M28*G28</f>
        <v>5400</v>
      </c>
      <c r="R28" s="5">
        <f t="shared" ref="R28" si="41">(N28+O28+P28)/3+Q28</f>
        <v>31686.333333333332</v>
      </c>
      <c r="S28" s="3">
        <v>34000</v>
      </c>
      <c r="T28" s="5">
        <f t="shared" si="39"/>
        <v>-2313.6666666666679</v>
      </c>
      <c r="U28" s="3"/>
      <c r="V28" s="10">
        <f t="shared" si="24"/>
        <v>27.386632094497262</v>
      </c>
    </row>
    <row r="29" spans="1:24" x14ac:dyDescent="0.25">
      <c r="A29">
        <v>12</v>
      </c>
      <c r="B29" s="4" t="s">
        <v>7</v>
      </c>
      <c r="C29" s="11">
        <v>10085</v>
      </c>
      <c r="D29" s="11">
        <v>4075</v>
      </c>
      <c r="E29" s="11">
        <v>4676</v>
      </c>
      <c r="F29" s="11">
        <v>1334</v>
      </c>
      <c r="G29" s="11">
        <v>44</v>
      </c>
      <c r="H29" s="11">
        <v>1966</v>
      </c>
      <c r="I29" s="11">
        <v>15611</v>
      </c>
      <c r="J29" s="2">
        <v>30</v>
      </c>
      <c r="K29" s="2">
        <v>150</v>
      </c>
      <c r="L29" s="2">
        <v>9</v>
      </c>
      <c r="M29" s="2">
        <v>180</v>
      </c>
      <c r="N29" s="2">
        <f t="shared" ref="N29:N32" si="42">C29*J29</f>
        <v>302550</v>
      </c>
      <c r="O29" s="2">
        <f t="shared" ref="O29:O32" si="43">H29*K29</f>
        <v>294900</v>
      </c>
      <c r="P29" s="2">
        <f t="shared" ref="P29:P32" si="44">I29*L29</f>
        <v>140499</v>
      </c>
      <c r="Q29" s="2">
        <f t="shared" ref="Q29:Q30" si="45">M29*G29</f>
        <v>7920</v>
      </c>
      <c r="R29" s="5">
        <f t="shared" ref="R29:R30" si="46">(N29+O29+P29)/3+Q29</f>
        <v>253903</v>
      </c>
      <c r="S29" s="3">
        <v>317190</v>
      </c>
      <c r="T29" s="5">
        <f t="shared" ref="T29:T36" si="47">R29-S29</f>
        <v>-63287</v>
      </c>
      <c r="U29" s="3"/>
      <c r="V29" s="10">
        <f t="shared" si="24"/>
        <v>25.176301437778879</v>
      </c>
    </row>
    <row r="30" spans="1:24" x14ac:dyDescent="0.25">
      <c r="A30">
        <v>12</v>
      </c>
      <c r="B30" s="4" t="s">
        <v>10</v>
      </c>
      <c r="C30" s="11">
        <v>1028</v>
      </c>
      <c r="D30" s="11">
        <v>409</v>
      </c>
      <c r="E30" s="11">
        <v>604</v>
      </c>
      <c r="F30" s="11">
        <v>15</v>
      </c>
      <c r="G30" s="11">
        <v>17</v>
      </c>
      <c r="H30" s="11">
        <v>409</v>
      </c>
      <c r="I30" s="11">
        <v>11643</v>
      </c>
      <c r="J30" s="2">
        <v>25</v>
      </c>
      <c r="K30" s="2">
        <v>100</v>
      </c>
      <c r="L30" s="2">
        <v>5</v>
      </c>
      <c r="M30" s="2">
        <v>150</v>
      </c>
      <c r="N30" s="2">
        <f t="shared" si="42"/>
        <v>25700</v>
      </c>
      <c r="O30" s="2">
        <f t="shared" si="43"/>
        <v>40900</v>
      </c>
      <c r="P30" s="2">
        <f t="shared" si="44"/>
        <v>58215</v>
      </c>
      <c r="Q30" s="2">
        <f t="shared" si="45"/>
        <v>2550</v>
      </c>
      <c r="R30" s="7">
        <f t="shared" si="46"/>
        <v>44155</v>
      </c>
      <c r="S30" s="3">
        <v>43900</v>
      </c>
      <c r="T30" s="5">
        <f t="shared" si="47"/>
        <v>255</v>
      </c>
      <c r="U30" s="3"/>
      <c r="V30" s="10">
        <f t="shared" si="24"/>
        <v>42.952334630350194</v>
      </c>
    </row>
    <row r="31" spans="1:24" x14ac:dyDescent="0.25">
      <c r="A31">
        <v>12</v>
      </c>
      <c r="B31" s="4" t="s">
        <v>9</v>
      </c>
      <c r="C31" s="11">
        <v>871</v>
      </c>
      <c r="D31" s="11">
        <v>304</v>
      </c>
      <c r="E31" s="11">
        <v>424</v>
      </c>
      <c r="F31" s="11">
        <v>143</v>
      </c>
      <c r="G31" s="11">
        <v>4</v>
      </c>
      <c r="H31" s="11">
        <v>242</v>
      </c>
      <c r="I31" s="11">
        <v>4895</v>
      </c>
      <c r="J31" s="2">
        <v>100</v>
      </c>
      <c r="K31" s="2">
        <v>290</v>
      </c>
      <c r="L31" s="2">
        <v>13</v>
      </c>
      <c r="M31" s="2">
        <v>300</v>
      </c>
      <c r="N31" s="2">
        <f t="shared" si="42"/>
        <v>87100</v>
      </c>
      <c r="O31" s="2">
        <f t="shared" si="43"/>
        <v>70180</v>
      </c>
      <c r="P31" s="2">
        <f t="shared" si="44"/>
        <v>63635</v>
      </c>
      <c r="Q31" s="2">
        <f>M31*G31</f>
        <v>1200</v>
      </c>
      <c r="R31" s="5">
        <f>(N31+O31+P31)/3+Q31</f>
        <v>74838.333333333328</v>
      </c>
      <c r="S31" s="3">
        <v>64500</v>
      </c>
      <c r="T31" s="5">
        <f t="shared" si="47"/>
        <v>10338.333333333328</v>
      </c>
      <c r="U31" s="3"/>
      <c r="V31" s="10">
        <f t="shared" si="24"/>
        <v>85.922311519326442</v>
      </c>
    </row>
    <row r="32" spans="1:24" x14ac:dyDescent="0.25">
      <c r="A32">
        <v>12</v>
      </c>
      <c r="B32" s="4" t="s">
        <v>8</v>
      </c>
      <c r="C32" s="11">
        <v>1689</v>
      </c>
      <c r="D32" s="11">
        <v>629</v>
      </c>
      <c r="E32" s="11">
        <v>1004</v>
      </c>
      <c r="F32" s="11">
        <v>56</v>
      </c>
      <c r="G32" s="11">
        <v>63</v>
      </c>
      <c r="H32" s="11">
        <v>459</v>
      </c>
      <c r="I32" s="11">
        <v>6260</v>
      </c>
      <c r="J32" s="2">
        <v>22</v>
      </c>
      <c r="K32" s="2">
        <v>100</v>
      </c>
      <c r="L32" s="2">
        <v>5</v>
      </c>
      <c r="M32" s="2">
        <v>150</v>
      </c>
      <c r="N32" s="2">
        <f t="shared" si="42"/>
        <v>37158</v>
      </c>
      <c r="O32" s="2">
        <f t="shared" si="43"/>
        <v>45900</v>
      </c>
      <c r="P32" s="2">
        <f t="shared" si="44"/>
        <v>31300</v>
      </c>
      <c r="Q32" s="2">
        <f t="shared" ref="Q32" si="48">M32*G32</f>
        <v>9450</v>
      </c>
      <c r="R32" s="5">
        <f t="shared" ref="R32" si="49">(N32+O32+P32)/3+Q32</f>
        <v>47569.333333333336</v>
      </c>
      <c r="S32" s="3">
        <v>45729</v>
      </c>
      <c r="T32" s="5">
        <f t="shared" si="47"/>
        <v>1840.3333333333358</v>
      </c>
      <c r="U32" s="3"/>
      <c r="V32" s="10">
        <f t="shared" si="24"/>
        <v>28.164199723702389</v>
      </c>
    </row>
    <row r="33" spans="1:21" x14ac:dyDescent="0.25">
      <c r="A33">
        <v>11</v>
      </c>
      <c r="B33" s="4" t="s">
        <v>7</v>
      </c>
      <c r="C33" s="8">
        <v>8837</v>
      </c>
      <c r="D33" s="8">
        <v>4067</v>
      </c>
      <c r="E33" s="8">
        <v>4342</v>
      </c>
      <c r="F33" s="8">
        <v>428</v>
      </c>
      <c r="G33" s="8">
        <v>55</v>
      </c>
      <c r="H33" s="8">
        <v>1904</v>
      </c>
      <c r="I33" s="8">
        <v>13919</v>
      </c>
      <c r="J33" s="2">
        <v>30</v>
      </c>
      <c r="K33" s="2">
        <v>150</v>
      </c>
      <c r="L33" s="2">
        <v>9</v>
      </c>
      <c r="M33" s="2">
        <v>180</v>
      </c>
      <c r="N33" s="2">
        <f t="shared" ref="N33:N36" si="50">C33*J33</f>
        <v>265110</v>
      </c>
      <c r="O33" s="2">
        <f t="shared" ref="O33:O36" si="51">H33*K33</f>
        <v>285600</v>
      </c>
      <c r="P33" s="2">
        <f t="shared" ref="P33:P36" si="52">I33*L33</f>
        <v>125271</v>
      </c>
      <c r="Q33" s="2">
        <f t="shared" ref="Q33:Q36" si="53">M33*G33</f>
        <v>9900</v>
      </c>
      <c r="R33" s="5">
        <f t="shared" ref="R33:R36" si="54">(N33+O33+P33)/3+Q33</f>
        <v>235227</v>
      </c>
      <c r="S33" s="3">
        <v>226228</v>
      </c>
      <c r="T33" s="5">
        <f t="shared" si="47"/>
        <v>8999</v>
      </c>
      <c r="U33" s="3"/>
    </row>
    <row r="34" spans="1:21" x14ac:dyDescent="0.25">
      <c r="A34">
        <v>11</v>
      </c>
      <c r="B34" s="4" t="s">
        <v>10</v>
      </c>
      <c r="C34" s="8">
        <v>1090</v>
      </c>
      <c r="D34" s="8">
        <v>533</v>
      </c>
      <c r="E34" s="8">
        <v>528</v>
      </c>
      <c r="F34" s="8">
        <v>29</v>
      </c>
      <c r="G34" s="8">
        <v>23</v>
      </c>
      <c r="H34" s="8">
        <v>413</v>
      </c>
      <c r="I34" s="8">
        <v>11962</v>
      </c>
      <c r="J34" s="2">
        <v>25</v>
      </c>
      <c r="K34" s="2">
        <v>100</v>
      </c>
      <c r="L34" s="2">
        <v>5</v>
      </c>
      <c r="M34" s="2">
        <v>150</v>
      </c>
      <c r="N34" s="2">
        <f t="shared" si="50"/>
        <v>27250</v>
      </c>
      <c r="O34" s="2">
        <f t="shared" si="51"/>
        <v>41300</v>
      </c>
      <c r="P34" s="2">
        <f t="shared" si="52"/>
        <v>59810</v>
      </c>
      <c r="Q34" s="2">
        <f t="shared" si="53"/>
        <v>3450</v>
      </c>
      <c r="R34" s="7">
        <f t="shared" si="54"/>
        <v>46236.666666666664</v>
      </c>
      <c r="S34" s="3">
        <v>48400</v>
      </c>
      <c r="T34" s="5">
        <f t="shared" si="47"/>
        <v>-2163.3333333333358</v>
      </c>
      <c r="U34" s="3"/>
    </row>
    <row r="35" spans="1:21" x14ac:dyDescent="0.25">
      <c r="A35">
        <v>11</v>
      </c>
      <c r="B35" s="4" t="s">
        <v>9</v>
      </c>
      <c r="C35" s="8">
        <v>567</v>
      </c>
      <c r="D35" s="8">
        <v>176</v>
      </c>
      <c r="E35" s="8">
        <v>259</v>
      </c>
      <c r="F35" s="8">
        <v>132</v>
      </c>
      <c r="G35" s="8">
        <v>2</v>
      </c>
      <c r="H35" s="8">
        <v>243</v>
      </c>
      <c r="I35" s="8">
        <v>6335</v>
      </c>
      <c r="J35" s="2">
        <v>100</v>
      </c>
      <c r="K35" s="2">
        <v>290</v>
      </c>
      <c r="L35" s="2">
        <v>13</v>
      </c>
      <c r="M35" s="2">
        <v>300</v>
      </c>
      <c r="N35" s="2">
        <f t="shared" si="50"/>
        <v>56700</v>
      </c>
      <c r="O35" s="2">
        <f t="shared" si="51"/>
        <v>70470</v>
      </c>
      <c r="P35" s="2">
        <f t="shared" si="52"/>
        <v>82355</v>
      </c>
      <c r="Q35" s="2">
        <f>M35*G35</f>
        <v>600</v>
      </c>
      <c r="R35" s="5">
        <f>(N35+O35+P35)/3+Q35</f>
        <v>70441.666666666672</v>
      </c>
      <c r="S35" s="3">
        <v>66000</v>
      </c>
      <c r="T35" s="5">
        <f t="shared" si="47"/>
        <v>4441.6666666666715</v>
      </c>
      <c r="U35" s="3"/>
    </row>
    <row r="36" spans="1:21" x14ac:dyDescent="0.25">
      <c r="A36">
        <v>11</v>
      </c>
      <c r="B36" s="4" t="s">
        <v>8</v>
      </c>
      <c r="C36" s="8">
        <v>1676</v>
      </c>
      <c r="D36" s="8">
        <v>735</v>
      </c>
      <c r="E36" s="8">
        <v>935</v>
      </c>
      <c r="F36" s="8">
        <v>6</v>
      </c>
      <c r="G36" s="8">
        <v>54</v>
      </c>
      <c r="H36" s="8">
        <v>409</v>
      </c>
      <c r="I36" s="8">
        <v>5365</v>
      </c>
      <c r="J36" s="2">
        <v>22</v>
      </c>
      <c r="K36" s="2">
        <v>100</v>
      </c>
      <c r="L36" s="2">
        <v>5</v>
      </c>
      <c r="M36" s="2">
        <v>150</v>
      </c>
      <c r="N36" s="2">
        <f t="shared" si="50"/>
        <v>36872</v>
      </c>
      <c r="O36" s="2">
        <f t="shared" si="51"/>
        <v>40900</v>
      </c>
      <c r="P36" s="2">
        <f t="shared" si="52"/>
        <v>26825</v>
      </c>
      <c r="Q36" s="2">
        <f t="shared" si="53"/>
        <v>8100</v>
      </c>
      <c r="R36" s="5">
        <f t="shared" si="54"/>
        <v>42965.666666666664</v>
      </c>
      <c r="S36" s="3">
        <v>42966</v>
      </c>
      <c r="T36" s="5">
        <f t="shared" si="47"/>
        <v>-0.33333333333575865</v>
      </c>
      <c r="U36" s="3"/>
    </row>
    <row r="37" spans="1:21" x14ac:dyDescent="0.25">
      <c r="A37">
        <v>10</v>
      </c>
      <c r="B37" s="4" t="s">
        <v>7</v>
      </c>
      <c r="C37" s="8">
        <v>8953</v>
      </c>
      <c r="D37" s="8">
        <v>3967</v>
      </c>
      <c r="E37" s="8">
        <v>4386</v>
      </c>
      <c r="F37" s="8">
        <v>600</v>
      </c>
      <c r="G37" s="8">
        <v>34</v>
      </c>
      <c r="H37" s="8">
        <v>2045</v>
      </c>
      <c r="I37" s="8">
        <v>14919</v>
      </c>
      <c r="J37" s="2">
        <v>30</v>
      </c>
      <c r="K37" s="2">
        <v>150</v>
      </c>
      <c r="L37" s="2">
        <v>9</v>
      </c>
      <c r="M37" s="2">
        <v>180</v>
      </c>
      <c r="N37" s="2">
        <f t="shared" ref="N37:N40" si="55">C37*J37</f>
        <v>268590</v>
      </c>
      <c r="O37" s="2">
        <f t="shared" ref="O37:O40" si="56">H37*K37</f>
        <v>306750</v>
      </c>
      <c r="P37" s="2">
        <f t="shared" ref="P37:P40" si="57">I37*L37</f>
        <v>134271</v>
      </c>
      <c r="Q37" s="2">
        <f t="shared" ref="Q37:Q40" si="58">M37*G37</f>
        <v>6120</v>
      </c>
      <c r="R37" s="5">
        <f t="shared" ref="R37:R40" si="59">(N37+O37+P37)/3+Q37</f>
        <v>242657</v>
      </c>
      <c r="S37" s="3">
        <v>259020</v>
      </c>
      <c r="T37" s="5">
        <f t="shared" ref="T37:T40" si="60">R37-S37</f>
        <v>-16363</v>
      </c>
      <c r="U37" s="3"/>
    </row>
    <row r="38" spans="1:21" x14ac:dyDescent="0.25">
      <c r="A38">
        <v>10</v>
      </c>
      <c r="B38" s="4" t="s">
        <v>10</v>
      </c>
      <c r="C38" s="8">
        <v>1145</v>
      </c>
      <c r="D38" s="8">
        <v>506</v>
      </c>
      <c r="E38" s="8">
        <v>613</v>
      </c>
      <c r="F38" s="8">
        <v>26</v>
      </c>
      <c r="G38" s="8">
        <v>20</v>
      </c>
      <c r="H38" s="8">
        <v>399</v>
      </c>
      <c r="I38" s="8">
        <v>12578</v>
      </c>
      <c r="J38" s="2">
        <v>25</v>
      </c>
      <c r="K38" s="2">
        <v>100</v>
      </c>
      <c r="L38" s="2">
        <v>5</v>
      </c>
      <c r="M38" s="2">
        <v>150</v>
      </c>
      <c r="N38" s="2">
        <f t="shared" si="55"/>
        <v>28625</v>
      </c>
      <c r="O38" s="2">
        <f t="shared" si="56"/>
        <v>39900</v>
      </c>
      <c r="P38" s="2">
        <f t="shared" si="57"/>
        <v>62890</v>
      </c>
      <c r="Q38" s="2">
        <f t="shared" si="58"/>
        <v>3000</v>
      </c>
      <c r="R38" s="7">
        <f t="shared" si="59"/>
        <v>46805</v>
      </c>
      <c r="S38" s="3">
        <v>47400</v>
      </c>
      <c r="T38" s="5">
        <f t="shared" si="60"/>
        <v>-595</v>
      </c>
      <c r="U38" s="3"/>
    </row>
    <row r="39" spans="1:21" x14ac:dyDescent="0.25">
      <c r="A39">
        <v>10</v>
      </c>
      <c r="B39" s="4" t="s">
        <v>9</v>
      </c>
      <c r="C39" s="8">
        <v>644</v>
      </c>
      <c r="D39" s="8">
        <v>216</v>
      </c>
      <c r="E39" s="8">
        <v>335</v>
      </c>
      <c r="F39" s="8">
        <v>93</v>
      </c>
      <c r="G39" s="8">
        <v>4</v>
      </c>
      <c r="H39" s="8">
        <v>359</v>
      </c>
      <c r="I39" s="8">
        <v>9915</v>
      </c>
      <c r="J39" s="2">
        <v>100</v>
      </c>
      <c r="K39" s="2">
        <v>290</v>
      </c>
      <c r="L39" s="2">
        <v>13</v>
      </c>
      <c r="M39" s="2">
        <v>300</v>
      </c>
      <c r="N39" s="2">
        <f t="shared" si="55"/>
        <v>64400</v>
      </c>
      <c r="O39" s="2">
        <f t="shared" si="56"/>
        <v>104110</v>
      </c>
      <c r="P39" s="2">
        <f t="shared" si="57"/>
        <v>128895</v>
      </c>
      <c r="Q39" s="2">
        <f t="shared" si="58"/>
        <v>1200</v>
      </c>
      <c r="R39" s="5">
        <f t="shared" si="59"/>
        <v>100335</v>
      </c>
      <c r="S39" s="3">
        <v>99000</v>
      </c>
      <c r="T39" s="5">
        <f t="shared" si="60"/>
        <v>1335</v>
      </c>
      <c r="U39" s="3"/>
    </row>
    <row r="40" spans="1:21" x14ac:dyDescent="0.25">
      <c r="A40">
        <v>10</v>
      </c>
      <c r="B40" s="4" t="s">
        <v>8</v>
      </c>
      <c r="C40" s="8">
        <v>1705</v>
      </c>
      <c r="D40" s="8">
        <v>720</v>
      </c>
      <c r="E40" s="8">
        <v>966</v>
      </c>
      <c r="F40" s="8">
        <v>19</v>
      </c>
      <c r="G40" s="8">
        <v>58</v>
      </c>
      <c r="H40" s="8">
        <v>410</v>
      </c>
      <c r="I40" s="8">
        <v>5351</v>
      </c>
      <c r="J40" s="2">
        <v>22</v>
      </c>
      <c r="K40" s="2">
        <v>100</v>
      </c>
      <c r="L40" s="2">
        <v>5</v>
      </c>
      <c r="M40" s="2">
        <v>150</v>
      </c>
      <c r="N40" s="2">
        <f t="shared" si="55"/>
        <v>37510</v>
      </c>
      <c r="O40" s="2">
        <f t="shared" si="56"/>
        <v>41000</v>
      </c>
      <c r="P40" s="2">
        <f t="shared" si="57"/>
        <v>26755</v>
      </c>
      <c r="Q40" s="2">
        <f t="shared" si="58"/>
        <v>8700</v>
      </c>
      <c r="R40" s="5">
        <f t="shared" si="59"/>
        <v>43788.333333333336</v>
      </c>
      <c r="S40" s="3">
        <v>43448</v>
      </c>
      <c r="T40" s="5">
        <f t="shared" si="60"/>
        <v>340.33333333333576</v>
      </c>
      <c r="U40" s="3"/>
    </row>
    <row r="41" spans="1:21" x14ac:dyDescent="0.25">
      <c r="A41">
        <v>9</v>
      </c>
      <c r="B41" s="4" t="s">
        <v>7</v>
      </c>
      <c r="C41" s="8">
        <v>8598</v>
      </c>
      <c r="D41" s="8">
        <v>3900</v>
      </c>
      <c r="E41" s="8">
        <v>4334</v>
      </c>
      <c r="F41" s="8">
        <v>364</v>
      </c>
      <c r="G41" s="8">
        <v>58</v>
      </c>
      <c r="H41" s="8">
        <v>2010</v>
      </c>
      <c r="I41" s="8">
        <v>19047</v>
      </c>
      <c r="J41" s="2">
        <v>30</v>
      </c>
      <c r="K41" s="2">
        <v>150</v>
      </c>
      <c r="L41" s="2">
        <v>9</v>
      </c>
      <c r="M41" s="2">
        <v>180</v>
      </c>
      <c r="N41" s="2">
        <f t="shared" ref="N41:N44" si="61">C41*J41</f>
        <v>257940</v>
      </c>
      <c r="O41" s="2">
        <f t="shared" ref="O41:O44" si="62">H41*K41</f>
        <v>301500</v>
      </c>
      <c r="P41" s="2">
        <f t="shared" ref="P41:P44" si="63">I41*L41</f>
        <v>171423</v>
      </c>
      <c r="Q41" s="2">
        <f t="shared" ref="Q41:Q44" si="64">M41*G41</f>
        <v>10440</v>
      </c>
      <c r="R41" s="5">
        <f t="shared" ref="R41:R44" si="65">(N41+O41+P41)/3+Q41</f>
        <v>254061</v>
      </c>
      <c r="S41" s="3">
        <v>251091</v>
      </c>
      <c r="T41" s="5">
        <f t="shared" ref="T41:T44" si="66">R41-S41</f>
        <v>2970</v>
      </c>
      <c r="U41" s="3"/>
    </row>
    <row r="42" spans="1:21" x14ac:dyDescent="0.25">
      <c r="A42">
        <v>9</v>
      </c>
      <c r="B42" s="4" t="s">
        <v>10</v>
      </c>
      <c r="C42" s="8">
        <v>1404</v>
      </c>
      <c r="D42" s="8">
        <v>670</v>
      </c>
      <c r="E42" s="8">
        <v>712</v>
      </c>
      <c r="F42" s="8">
        <v>22</v>
      </c>
      <c r="G42" s="8">
        <v>28</v>
      </c>
      <c r="H42" s="8">
        <v>477</v>
      </c>
      <c r="I42" s="8">
        <v>14370</v>
      </c>
      <c r="J42" s="2">
        <v>25</v>
      </c>
      <c r="K42" s="2">
        <v>100</v>
      </c>
      <c r="L42" s="2">
        <v>5</v>
      </c>
      <c r="M42" s="2">
        <v>150</v>
      </c>
      <c r="N42" s="2">
        <f t="shared" si="61"/>
        <v>35100</v>
      </c>
      <c r="O42" s="2">
        <f t="shared" si="62"/>
        <v>47700</v>
      </c>
      <c r="P42" s="2">
        <f t="shared" si="63"/>
        <v>71850</v>
      </c>
      <c r="Q42" s="2">
        <f t="shared" si="64"/>
        <v>4200</v>
      </c>
      <c r="R42" s="7">
        <f t="shared" si="65"/>
        <v>55750</v>
      </c>
      <c r="S42" s="3">
        <v>49900</v>
      </c>
      <c r="T42" s="5">
        <f t="shared" si="66"/>
        <v>5850</v>
      </c>
      <c r="U42" s="3"/>
    </row>
    <row r="43" spans="1:21" x14ac:dyDescent="0.25">
      <c r="A43">
        <v>9</v>
      </c>
      <c r="B43" s="4" t="s">
        <v>9</v>
      </c>
      <c r="C43" s="8">
        <v>899</v>
      </c>
      <c r="D43" s="8">
        <v>354</v>
      </c>
      <c r="E43" s="8">
        <v>432</v>
      </c>
      <c r="F43" s="8">
        <v>113</v>
      </c>
      <c r="G43" s="8">
        <v>2</v>
      </c>
      <c r="H43" s="8">
        <v>335</v>
      </c>
      <c r="I43" s="8">
        <v>9512</v>
      </c>
      <c r="J43" s="2">
        <v>100</v>
      </c>
      <c r="K43" s="2">
        <v>290</v>
      </c>
      <c r="L43" s="2">
        <v>13</v>
      </c>
      <c r="M43" s="2">
        <v>300</v>
      </c>
      <c r="N43" s="2">
        <f t="shared" si="61"/>
        <v>89900</v>
      </c>
      <c r="O43" s="2">
        <f t="shared" si="62"/>
        <v>97150</v>
      </c>
      <c r="P43" s="2">
        <f t="shared" si="63"/>
        <v>123656</v>
      </c>
      <c r="Q43" s="2">
        <f t="shared" si="64"/>
        <v>600</v>
      </c>
      <c r="R43" s="5">
        <f t="shared" si="65"/>
        <v>104168.66666666667</v>
      </c>
      <c r="S43" s="3">
        <v>132000</v>
      </c>
      <c r="T43" s="5">
        <f t="shared" si="66"/>
        <v>-27831.333333333328</v>
      </c>
      <c r="U43" s="3"/>
    </row>
    <row r="44" spans="1:21" x14ac:dyDescent="0.25">
      <c r="A44">
        <v>9</v>
      </c>
      <c r="B44" s="4" t="s">
        <v>8</v>
      </c>
      <c r="C44" s="8">
        <v>1823</v>
      </c>
      <c r="D44" s="8">
        <v>809</v>
      </c>
      <c r="E44" s="8">
        <v>960</v>
      </c>
      <c r="F44" s="8">
        <v>54</v>
      </c>
      <c r="G44" s="8">
        <v>38</v>
      </c>
      <c r="H44" s="8">
        <v>418</v>
      </c>
      <c r="I44" s="8">
        <v>5512</v>
      </c>
      <c r="J44" s="2">
        <v>22</v>
      </c>
      <c r="K44" s="2">
        <v>100</v>
      </c>
      <c r="L44" s="2">
        <v>5</v>
      </c>
      <c r="M44" s="2">
        <v>150</v>
      </c>
      <c r="N44" s="2">
        <f t="shared" si="61"/>
        <v>40106</v>
      </c>
      <c r="O44" s="2">
        <f t="shared" si="62"/>
        <v>41800</v>
      </c>
      <c r="P44" s="2">
        <f t="shared" si="63"/>
        <v>27560</v>
      </c>
      <c r="Q44" s="2">
        <f t="shared" si="64"/>
        <v>5700</v>
      </c>
      <c r="R44" s="5">
        <f t="shared" si="65"/>
        <v>42188.666666666664</v>
      </c>
      <c r="S44" s="3">
        <v>42385</v>
      </c>
      <c r="T44" s="5">
        <f t="shared" si="66"/>
        <v>-196.33333333333576</v>
      </c>
      <c r="U44" s="3"/>
    </row>
    <row r="45" spans="1:21" x14ac:dyDescent="0.25">
      <c r="A45">
        <v>8</v>
      </c>
      <c r="B45" s="4" t="s">
        <v>7</v>
      </c>
      <c r="C45" s="8">
        <v>9188</v>
      </c>
      <c r="D45" s="8">
        <v>3875</v>
      </c>
      <c r="E45" s="8">
        <v>4641</v>
      </c>
      <c r="F45" s="8">
        <v>672</v>
      </c>
      <c r="G45" s="8">
        <v>64</v>
      </c>
      <c r="H45" s="8">
        <v>2104</v>
      </c>
      <c r="I45" s="8">
        <v>18798</v>
      </c>
      <c r="J45" s="2">
        <v>30</v>
      </c>
      <c r="K45" s="2">
        <v>150</v>
      </c>
      <c r="L45" s="2">
        <v>9</v>
      </c>
      <c r="M45" s="2">
        <v>180</v>
      </c>
      <c r="N45" s="2">
        <f t="shared" ref="N45:N48" si="67">C45*J45</f>
        <v>275640</v>
      </c>
      <c r="O45" s="2">
        <f t="shared" ref="O45:O48" si="68">H45*K45</f>
        <v>315600</v>
      </c>
      <c r="P45" s="2">
        <f t="shared" ref="P45:P48" si="69">I45*L45</f>
        <v>169182</v>
      </c>
      <c r="Q45" s="2">
        <f t="shared" ref="Q45:Q48" si="70">M45*G45</f>
        <v>11520</v>
      </c>
      <c r="R45" s="5">
        <f t="shared" ref="R45:R48" si="71">(N45+O45+P45)/3+Q45</f>
        <v>264994</v>
      </c>
      <c r="S45" s="3">
        <v>259000</v>
      </c>
      <c r="T45" s="5">
        <f t="shared" ref="T45:T52" si="72">R45-S45</f>
        <v>5994</v>
      </c>
      <c r="U45" s="3"/>
    </row>
    <row r="46" spans="1:21" x14ac:dyDescent="0.25">
      <c r="A46">
        <v>8</v>
      </c>
      <c r="B46" s="4" t="s">
        <v>10</v>
      </c>
      <c r="C46" s="8">
        <v>1268</v>
      </c>
      <c r="D46" s="8">
        <v>563</v>
      </c>
      <c r="E46" s="8">
        <v>690</v>
      </c>
      <c r="F46" s="8">
        <v>15</v>
      </c>
      <c r="G46" s="8">
        <v>23</v>
      </c>
      <c r="H46" s="8">
        <v>423</v>
      </c>
      <c r="I46" s="8">
        <v>11119</v>
      </c>
      <c r="J46" s="2">
        <v>25</v>
      </c>
      <c r="K46" s="2">
        <v>100</v>
      </c>
      <c r="L46" s="2">
        <v>5</v>
      </c>
      <c r="M46" s="2">
        <v>150</v>
      </c>
      <c r="N46" s="2">
        <f t="shared" si="67"/>
        <v>31700</v>
      </c>
      <c r="O46" s="2">
        <f t="shared" si="68"/>
        <v>42300</v>
      </c>
      <c r="P46" s="2">
        <f t="shared" si="69"/>
        <v>55595</v>
      </c>
      <c r="Q46" s="2">
        <f t="shared" si="70"/>
        <v>3450</v>
      </c>
      <c r="R46" s="7">
        <f t="shared" si="71"/>
        <v>46648.333333333336</v>
      </c>
      <c r="S46" s="3">
        <v>39398</v>
      </c>
      <c r="T46" s="5">
        <f t="shared" si="72"/>
        <v>7250.3333333333358</v>
      </c>
      <c r="U46" s="3"/>
    </row>
    <row r="47" spans="1:21" x14ac:dyDescent="0.25">
      <c r="A47">
        <v>8</v>
      </c>
      <c r="B47" s="4" t="s">
        <v>9</v>
      </c>
      <c r="C47" s="8">
        <v>783</v>
      </c>
      <c r="D47" s="8">
        <v>269</v>
      </c>
      <c r="E47" s="8">
        <v>417</v>
      </c>
      <c r="F47" s="8">
        <v>97</v>
      </c>
      <c r="G47" s="8">
        <v>3</v>
      </c>
      <c r="H47" s="8">
        <v>316</v>
      </c>
      <c r="I47" s="8">
        <v>10040</v>
      </c>
      <c r="J47" s="2">
        <v>100</v>
      </c>
      <c r="K47" s="2">
        <v>290</v>
      </c>
      <c r="L47" s="2">
        <v>13</v>
      </c>
      <c r="M47" s="2">
        <v>300</v>
      </c>
      <c r="N47" s="2">
        <f t="shared" si="67"/>
        <v>78300</v>
      </c>
      <c r="O47" s="2">
        <f t="shared" si="68"/>
        <v>91640</v>
      </c>
      <c r="P47" s="2">
        <f t="shared" si="69"/>
        <v>130520</v>
      </c>
      <c r="Q47" s="2">
        <f t="shared" si="70"/>
        <v>900</v>
      </c>
      <c r="R47" s="5">
        <f t="shared" si="71"/>
        <v>101053.33333333333</v>
      </c>
      <c r="S47" s="3">
        <v>132000</v>
      </c>
      <c r="T47" s="5">
        <f t="shared" si="72"/>
        <v>-30946.666666666672</v>
      </c>
      <c r="U47" s="3"/>
    </row>
    <row r="48" spans="1:21" x14ac:dyDescent="0.25">
      <c r="A48">
        <v>8</v>
      </c>
      <c r="B48" s="4" t="s">
        <v>8</v>
      </c>
      <c r="C48" s="8">
        <v>1892</v>
      </c>
      <c r="D48" s="8">
        <v>838</v>
      </c>
      <c r="E48" s="8">
        <v>1030</v>
      </c>
      <c r="F48" s="8">
        <v>24</v>
      </c>
      <c r="G48" s="8">
        <v>44</v>
      </c>
      <c r="H48" s="8">
        <v>429</v>
      </c>
      <c r="I48" s="8">
        <v>5610</v>
      </c>
      <c r="J48" s="2">
        <v>22</v>
      </c>
      <c r="K48" s="2">
        <v>100</v>
      </c>
      <c r="L48" s="2">
        <v>5</v>
      </c>
      <c r="M48" s="2">
        <v>150</v>
      </c>
      <c r="N48" s="2">
        <f t="shared" si="67"/>
        <v>41624</v>
      </c>
      <c r="O48" s="2">
        <f t="shared" si="68"/>
        <v>42900</v>
      </c>
      <c r="P48" s="2">
        <f t="shared" si="69"/>
        <v>28050</v>
      </c>
      <c r="Q48" s="2">
        <f t="shared" si="70"/>
        <v>6600</v>
      </c>
      <c r="R48" s="5">
        <f t="shared" si="71"/>
        <v>44124.666666666664</v>
      </c>
      <c r="S48" s="3">
        <v>44016</v>
      </c>
      <c r="T48" s="5">
        <f t="shared" si="72"/>
        <v>108.66666666666424</v>
      </c>
      <c r="U48" s="3"/>
    </row>
    <row r="49" spans="1:21" x14ac:dyDescent="0.25">
      <c r="A49">
        <v>7</v>
      </c>
      <c r="B49" s="4" t="s">
        <v>7</v>
      </c>
      <c r="C49" s="8">
        <v>9069</v>
      </c>
      <c r="D49" s="8">
        <v>3890</v>
      </c>
      <c r="E49" s="8">
        <v>4708</v>
      </c>
      <c r="F49" s="8">
        <v>471</v>
      </c>
      <c r="G49" s="8">
        <v>80</v>
      </c>
      <c r="H49" s="8">
        <v>2158</v>
      </c>
      <c r="I49" s="8">
        <v>19739</v>
      </c>
      <c r="J49" s="2">
        <v>30</v>
      </c>
      <c r="K49" s="2">
        <v>150</v>
      </c>
      <c r="L49" s="2">
        <v>9</v>
      </c>
      <c r="M49" s="2">
        <v>180</v>
      </c>
      <c r="N49" s="2">
        <f t="shared" ref="N49:N52" si="73">C49*J49</f>
        <v>272070</v>
      </c>
      <c r="O49" s="2">
        <f t="shared" ref="O49:O52" si="74">H49*K49</f>
        <v>323700</v>
      </c>
      <c r="P49" s="2">
        <f t="shared" ref="P49:P52" si="75">I49*L49</f>
        <v>177651</v>
      </c>
      <c r="Q49" s="2">
        <f t="shared" ref="Q49:Q52" si="76">M49*G49</f>
        <v>14400</v>
      </c>
      <c r="R49" s="5">
        <f t="shared" ref="R49:R52" si="77">(N49+O49+P49)/3+Q49</f>
        <v>272207</v>
      </c>
      <c r="S49" s="3">
        <v>260000</v>
      </c>
      <c r="T49" s="5">
        <f t="shared" si="72"/>
        <v>12207</v>
      </c>
      <c r="U49" s="3"/>
    </row>
    <row r="50" spans="1:21" x14ac:dyDescent="0.25">
      <c r="A50">
        <v>7</v>
      </c>
      <c r="B50" s="4" t="s">
        <v>10</v>
      </c>
      <c r="C50" s="8">
        <v>1183</v>
      </c>
      <c r="D50" s="8">
        <v>549</v>
      </c>
      <c r="E50" s="8">
        <v>613</v>
      </c>
      <c r="F50" s="8">
        <v>21</v>
      </c>
      <c r="G50" s="8">
        <v>27</v>
      </c>
      <c r="H50" s="8">
        <v>429</v>
      </c>
      <c r="I50" s="8">
        <v>12342</v>
      </c>
      <c r="J50" s="2">
        <v>25</v>
      </c>
      <c r="K50" s="2">
        <v>100</v>
      </c>
      <c r="L50" s="2">
        <v>5</v>
      </c>
      <c r="M50" s="2">
        <v>150</v>
      </c>
      <c r="N50" s="2">
        <f t="shared" si="73"/>
        <v>29575</v>
      </c>
      <c r="O50" s="2">
        <f t="shared" si="74"/>
        <v>42900</v>
      </c>
      <c r="P50" s="2">
        <f t="shared" si="75"/>
        <v>61710</v>
      </c>
      <c r="Q50" s="2">
        <f t="shared" si="76"/>
        <v>4050</v>
      </c>
      <c r="R50" s="7">
        <f t="shared" si="77"/>
        <v>48778.333333333336</v>
      </c>
      <c r="S50" s="3">
        <v>47060</v>
      </c>
      <c r="T50" s="5">
        <f t="shared" si="72"/>
        <v>1718.3333333333358</v>
      </c>
      <c r="U50" s="3"/>
    </row>
    <row r="51" spans="1:21" x14ac:dyDescent="0.25">
      <c r="A51">
        <v>7</v>
      </c>
      <c r="B51" s="4" t="s">
        <v>9</v>
      </c>
      <c r="C51" s="8">
        <v>976</v>
      </c>
      <c r="D51" s="8">
        <v>379</v>
      </c>
      <c r="E51" s="8">
        <v>539</v>
      </c>
      <c r="F51" s="8">
        <v>58</v>
      </c>
      <c r="G51" s="8">
        <v>4</v>
      </c>
      <c r="H51" s="8">
        <v>327</v>
      </c>
      <c r="I51" s="8">
        <v>11210</v>
      </c>
      <c r="J51" s="2">
        <v>100</v>
      </c>
      <c r="K51" s="2">
        <v>290</v>
      </c>
      <c r="L51" s="2">
        <v>13</v>
      </c>
      <c r="M51" s="2">
        <v>300</v>
      </c>
      <c r="N51" s="2">
        <f t="shared" si="73"/>
        <v>97600</v>
      </c>
      <c r="O51" s="2">
        <f t="shared" si="74"/>
        <v>94830</v>
      </c>
      <c r="P51" s="2">
        <f t="shared" si="75"/>
        <v>145730</v>
      </c>
      <c r="Q51" s="2">
        <f t="shared" si="76"/>
        <v>1200</v>
      </c>
      <c r="R51" s="5">
        <f t="shared" si="77"/>
        <v>113920</v>
      </c>
      <c r="S51" s="3">
        <v>132000</v>
      </c>
      <c r="T51" s="5">
        <f t="shared" si="72"/>
        <v>-18080</v>
      </c>
      <c r="U51" s="3"/>
    </row>
    <row r="52" spans="1:21" x14ac:dyDescent="0.25">
      <c r="A52">
        <v>7</v>
      </c>
      <c r="B52" s="4" t="s">
        <v>8</v>
      </c>
      <c r="C52" s="8">
        <v>1943</v>
      </c>
      <c r="D52" s="8">
        <v>861</v>
      </c>
      <c r="E52" s="8">
        <v>1057</v>
      </c>
      <c r="F52" s="8">
        <v>25</v>
      </c>
      <c r="G52" s="8">
        <v>49</v>
      </c>
      <c r="H52" s="8">
        <v>394</v>
      </c>
      <c r="I52" s="8">
        <v>4962</v>
      </c>
      <c r="J52" s="2">
        <v>22</v>
      </c>
      <c r="K52" s="2">
        <v>100</v>
      </c>
      <c r="L52" s="2">
        <v>5</v>
      </c>
      <c r="M52" s="2">
        <v>150</v>
      </c>
      <c r="N52" s="2">
        <f t="shared" si="73"/>
        <v>42746</v>
      </c>
      <c r="O52" s="2">
        <f t="shared" si="74"/>
        <v>39400</v>
      </c>
      <c r="P52" s="2">
        <f t="shared" si="75"/>
        <v>24810</v>
      </c>
      <c r="Q52" s="2">
        <f t="shared" si="76"/>
        <v>7350</v>
      </c>
      <c r="R52" s="5">
        <f t="shared" si="77"/>
        <v>43002</v>
      </c>
      <c r="S52" s="3">
        <v>37872</v>
      </c>
      <c r="T52" s="5">
        <f t="shared" si="72"/>
        <v>5130</v>
      </c>
      <c r="U52" s="3"/>
    </row>
    <row r="53" spans="1:21" x14ac:dyDescent="0.25">
      <c r="A53">
        <v>6</v>
      </c>
      <c r="B53" s="4" t="s">
        <v>7</v>
      </c>
      <c r="C53" s="8">
        <v>9369</v>
      </c>
      <c r="D53" s="8">
        <v>3886</v>
      </c>
      <c r="E53" s="8">
        <v>4911</v>
      </c>
      <c r="F53" s="8">
        <v>572</v>
      </c>
      <c r="G53" s="8">
        <v>69</v>
      </c>
      <c r="H53" s="8">
        <v>2129</v>
      </c>
      <c r="I53" s="8">
        <v>19712</v>
      </c>
      <c r="J53" s="2">
        <v>30</v>
      </c>
      <c r="K53" s="2">
        <v>150</v>
      </c>
      <c r="L53" s="2">
        <v>9</v>
      </c>
      <c r="M53" s="2">
        <v>180</v>
      </c>
      <c r="N53" s="2">
        <f t="shared" ref="N53:N56" si="78">C53*J53</f>
        <v>281070</v>
      </c>
      <c r="O53" s="2">
        <f t="shared" ref="O53:O56" si="79">H53*K53</f>
        <v>319350</v>
      </c>
      <c r="P53" s="2">
        <f t="shared" ref="P53:P56" si="80">I53*L53</f>
        <v>177408</v>
      </c>
      <c r="Q53" s="2">
        <f t="shared" ref="Q53:Q56" si="81">M53*G53</f>
        <v>12420</v>
      </c>
      <c r="R53" s="5">
        <f t="shared" ref="R53:R56" si="82">(N53+O53+P53)/3+Q53</f>
        <v>271696</v>
      </c>
      <c r="S53" s="3">
        <v>257001</v>
      </c>
      <c r="T53" s="5">
        <f t="shared" ref="T53:T56" si="83">R53-S53</f>
        <v>14695</v>
      </c>
      <c r="U53" s="3"/>
    </row>
    <row r="54" spans="1:21" x14ac:dyDescent="0.25">
      <c r="A54">
        <v>6</v>
      </c>
      <c r="B54" s="4" t="s">
        <v>10</v>
      </c>
      <c r="C54" s="8">
        <v>1370</v>
      </c>
      <c r="D54" s="8">
        <v>590</v>
      </c>
      <c r="E54" s="8">
        <v>768</v>
      </c>
      <c r="F54" s="8">
        <v>12</v>
      </c>
      <c r="G54" s="8">
        <v>26</v>
      </c>
      <c r="H54" s="8">
        <v>476</v>
      </c>
      <c r="I54" s="8">
        <v>13490</v>
      </c>
      <c r="J54" s="2">
        <v>25</v>
      </c>
      <c r="K54" s="2">
        <v>100</v>
      </c>
      <c r="L54" s="2">
        <v>5</v>
      </c>
      <c r="M54" s="2">
        <v>150</v>
      </c>
      <c r="N54" s="2">
        <f t="shared" si="78"/>
        <v>34250</v>
      </c>
      <c r="O54" s="2">
        <f t="shared" si="79"/>
        <v>47600</v>
      </c>
      <c r="P54" s="2">
        <f t="shared" si="80"/>
        <v>67450</v>
      </c>
      <c r="Q54" s="2">
        <f t="shared" si="81"/>
        <v>3900</v>
      </c>
      <c r="R54" s="7">
        <f t="shared" si="82"/>
        <v>53666.666666666664</v>
      </c>
      <c r="S54" s="3">
        <v>57333</v>
      </c>
      <c r="T54" s="5">
        <f t="shared" si="83"/>
        <v>-3666.3333333333358</v>
      </c>
      <c r="U54" s="3"/>
    </row>
    <row r="55" spans="1:21" x14ac:dyDescent="0.25">
      <c r="A55">
        <v>6</v>
      </c>
      <c r="B55" s="4" t="s">
        <v>9</v>
      </c>
      <c r="C55" s="8">
        <v>841</v>
      </c>
      <c r="D55" s="8">
        <v>271</v>
      </c>
      <c r="E55" s="8">
        <v>498</v>
      </c>
      <c r="F55" s="8">
        <v>72</v>
      </c>
      <c r="G55" s="8">
        <v>5</v>
      </c>
      <c r="H55" s="8">
        <v>250</v>
      </c>
      <c r="I55" s="8">
        <v>9975</v>
      </c>
      <c r="J55" s="2">
        <v>100</v>
      </c>
      <c r="K55" s="2">
        <v>290</v>
      </c>
      <c r="L55" s="2">
        <v>13</v>
      </c>
      <c r="M55" s="2">
        <v>300</v>
      </c>
      <c r="N55" s="2">
        <f t="shared" si="78"/>
        <v>84100</v>
      </c>
      <c r="O55" s="2">
        <f t="shared" si="79"/>
        <v>72500</v>
      </c>
      <c r="P55" s="2">
        <f t="shared" si="80"/>
        <v>129675</v>
      </c>
      <c r="Q55" s="2">
        <f t="shared" si="81"/>
        <v>1500</v>
      </c>
      <c r="R55" s="5">
        <f t="shared" si="82"/>
        <v>96925</v>
      </c>
      <c r="S55" s="3">
        <v>132001</v>
      </c>
      <c r="T55" s="5">
        <f t="shared" si="83"/>
        <v>-35076</v>
      </c>
      <c r="U55" s="3"/>
    </row>
    <row r="56" spans="1:21" x14ac:dyDescent="0.25">
      <c r="A56">
        <v>6</v>
      </c>
      <c r="B56" s="4" t="s">
        <v>8</v>
      </c>
      <c r="C56" s="8">
        <v>1849</v>
      </c>
      <c r="D56" s="8">
        <v>864</v>
      </c>
      <c r="E56" s="8">
        <v>952</v>
      </c>
      <c r="F56" s="8">
        <v>33</v>
      </c>
      <c r="G56" s="8">
        <v>35</v>
      </c>
      <c r="H56" s="8">
        <v>403</v>
      </c>
      <c r="I56" s="8">
        <v>5283</v>
      </c>
      <c r="J56" s="2">
        <v>22</v>
      </c>
      <c r="K56" s="2">
        <v>100</v>
      </c>
      <c r="L56" s="2">
        <v>5</v>
      </c>
      <c r="M56" s="2">
        <v>150</v>
      </c>
      <c r="N56" s="2">
        <f t="shared" si="78"/>
        <v>40678</v>
      </c>
      <c r="O56" s="2">
        <f t="shared" si="79"/>
        <v>40300</v>
      </c>
      <c r="P56" s="2">
        <f t="shared" si="80"/>
        <v>26415</v>
      </c>
      <c r="Q56" s="2">
        <f t="shared" si="81"/>
        <v>5250</v>
      </c>
      <c r="R56" s="5">
        <f t="shared" si="82"/>
        <v>41047.666666666664</v>
      </c>
      <c r="S56" s="3">
        <v>37199</v>
      </c>
      <c r="T56" s="5">
        <f t="shared" si="83"/>
        <v>3848.6666666666642</v>
      </c>
      <c r="U56" s="3"/>
    </row>
    <row r="57" spans="1:21" x14ac:dyDescent="0.25">
      <c r="A57">
        <v>5</v>
      </c>
      <c r="B57" s="4" t="s">
        <v>7</v>
      </c>
      <c r="C57" s="8">
        <v>8774</v>
      </c>
      <c r="D57" s="8">
        <v>3470</v>
      </c>
      <c r="E57" s="8">
        <v>4791</v>
      </c>
      <c r="F57" s="8">
        <v>513</v>
      </c>
      <c r="G57" s="8">
        <v>76</v>
      </c>
      <c r="H57" s="8">
        <v>1958</v>
      </c>
      <c r="I57" s="8">
        <v>20461</v>
      </c>
      <c r="J57" s="2">
        <v>30</v>
      </c>
      <c r="K57" s="2">
        <v>150</v>
      </c>
      <c r="L57" s="2">
        <v>9</v>
      </c>
      <c r="M57" s="2">
        <v>180</v>
      </c>
      <c r="N57" s="2">
        <f t="shared" ref="N57:N100" si="84">C57*J57</f>
        <v>263220</v>
      </c>
      <c r="O57" s="2">
        <f t="shared" ref="O57:O60" si="85">H57*K57</f>
        <v>293700</v>
      </c>
      <c r="P57" s="2">
        <f t="shared" ref="P57:P60" si="86">I57*L57</f>
        <v>184149</v>
      </c>
      <c r="Q57" s="2">
        <f t="shared" ref="Q57:Q100" si="87">M57*G57</f>
        <v>13680</v>
      </c>
      <c r="R57" s="5">
        <f t="shared" ref="R57:R60" si="88">(N57+O57+P57)/3+Q57</f>
        <v>260703</v>
      </c>
      <c r="S57" s="3">
        <v>262000</v>
      </c>
      <c r="T57" s="5">
        <f t="shared" ref="T57:T60" si="89">R57-S57</f>
        <v>-1297</v>
      </c>
      <c r="U57" s="3"/>
    </row>
    <row r="58" spans="1:21" x14ac:dyDescent="0.25">
      <c r="A58">
        <v>5</v>
      </c>
      <c r="B58" s="4" t="s">
        <v>10</v>
      </c>
      <c r="C58" s="8">
        <v>1335</v>
      </c>
      <c r="D58" s="8">
        <v>690</v>
      </c>
      <c r="E58" s="8">
        <v>642</v>
      </c>
      <c r="F58" s="8">
        <v>3</v>
      </c>
      <c r="G58" s="8">
        <v>20</v>
      </c>
      <c r="H58" s="8">
        <v>408</v>
      </c>
      <c r="I58" s="8">
        <v>11665</v>
      </c>
      <c r="J58" s="2">
        <v>25</v>
      </c>
      <c r="K58" s="2">
        <v>100</v>
      </c>
      <c r="L58" s="2">
        <v>5</v>
      </c>
      <c r="M58" s="2">
        <v>150</v>
      </c>
      <c r="N58" s="2">
        <f t="shared" si="84"/>
        <v>33375</v>
      </c>
      <c r="O58" s="2">
        <f t="shared" si="85"/>
        <v>40800</v>
      </c>
      <c r="P58" s="2">
        <f t="shared" si="86"/>
        <v>58325</v>
      </c>
      <c r="Q58" s="2">
        <f t="shared" si="87"/>
        <v>3000</v>
      </c>
      <c r="R58" s="7">
        <f t="shared" si="88"/>
        <v>47166.666666666664</v>
      </c>
      <c r="S58" s="3">
        <v>38379</v>
      </c>
      <c r="T58" s="5">
        <f t="shared" si="89"/>
        <v>8787.6666666666642</v>
      </c>
      <c r="U58" s="3"/>
    </row>
    <row r="59" spans="1:21" x14ac:dyDescent="0.25">
      <c r="A59">
        <v>5</v>
      </c>
      <c r="B59" s="4" t="s">
        <v>9</v>
      </c>
      <c r="C59" s="8">
        <v>985</v>
      </c>
      <c r="D59" s="8">
        <v>437</v>
      </c>
      <c r="E59" s="8">
        <v>459</v>
      </c>
      <c r="F59" s="8">
        <v>89</v>
      </c>
      <c r="G59" s="8">
        <v>6</v>
      </c>
      <c r="H59" s="8">
        <v>260</v>
      </c>
      <c r="I59" s="8">
        <v>8080</v>
      </c>
      <c r="J59" s="2">
        <v>100</v>
      </c>
      <c r="K59" s="2">
        <v>290</v>
      </c>
      <c r="L59" s="2">
        <v>13</v>
      </c>
      <c r="M59" s="2">
        <v>300</v>
      </c>
      <c r="N59" s="2">
        <f t="shared" si="84"/>
        <v>98500</v>
      </c>
      <c r="O59" s="2">
        <f t="shared" si="85"/>
        <v>75400</v>
      </c>
      <c r="P59" s="2">
        <f t="shared" si="86"/>
        <v>105040</v>
      </c>
      <c r="Q59" s="2">
        <f t="shared" si="87"/>
        <v>1800</v>
      </c>
      <c r="R59" s="5">
        <f t="shared" si="88"/>
        <v>94780</v>
      </c>
      <c r="S59" s="3">
        <v>132000</v>
      </c>
      <c r="T59" s="5">
        <f t="shared" si="89"/>
        <v>-37220</v>
      </c>
      <c r="U59" s="3"/>
    </row>
    <row r="60" spans="1:21" x14ac:dyDescent="0.25">
      <c r="A60">
        <v>5</v>
      </c>
      <c r="B60" s="4" t="s">
        <v>8</v>
      </c>
      <c r="C60" s="8">
        <v>1862</v>
      </c>
      <c r="D60" s="8">
        <v>854</v>
      </c>
      <c r="E60" s="8">
        <v>969</v>
      </c>
      <c r="F60" s="8">
        <v>39</v>
      </c>
      <c r="G60" s="8">
        <v>21</v>
      </c>
      <c r="H60" s="8">
        <v>344</v>
      </c>
      <c r="I60" s="8">
        <v>3434</v>
      </c>
      <c r="J60" s="2">
        <v>22</v>
      </c>
      <c r="K60" s="2">
        <v>100</v>
      </c>
      <c r="L60" s="2">
        <v>5</v>
      </c>
      <c r="M60" s="2">
        <v>150</v>
      </c>
      <c r="N60" s="2">
        <f t="shared" si="84"/>
        <v>40964</v>
      </c>
      <c r="O60" s="2">
        <f t="shared" si="85"/>
        <v>34400</v>
      </c>
      <c r="P60" s="2">
        <f t="shared" si="86"/>
        <v>17170</v>
      </c>
      <c r="Q60" s="2">
        <f t="shared" si="87"/>
        <v>3150</v>
      </c>
      <c r="R60" s="5">
        <f t="shared" si="88"/>
        <v>33994.666666666672</v>
      </c>
      <c r="S60" s="3">
        <v>37132</v>
      </c>
      <c r="T60" s="5">
        <f t="shared" si="89"/>
        <v>-3137.3333333333285</v>
      </c>
      <c r="U60" s="3"/>
    </row>
    <row r="61" spans="1:21" x14ac:dyDescent="0.25">
      <c r="A61">
        <v>4</v>
      </c>
      <c r="B61" s="4" t="s">
        <v>7</v>
      </c>
      <c r="C61" s="8">
        <v>10470</v>
      </c>
      <c r="D61" s="8">
        <v>3958</v>
      </c>
      <c r="E61" s="8">
        <v>5546</v>
      </c>
      <c r="F61" s="8">
        <v>966</v>
      </c>
      <c r="G61" s="8">
        <v>68</v>
      </c>
      <c r="H61" s="8">
        <v>2368</v>
      </c>
      <c r="I61" s="8">
        <v>22654</v>
      </c>
      <c r="J61" s="2">
        <v>30</v>
      </c>
      <c r="K61" s="2">
        <v>150</v>
      </c>
      <c r="L61" s="2">
        <v>9</v>
      </c>
      <c r="M61" s="2">
        <v>180</v>
      </c>
      <c r="N61" s="2">
        <f t="shared" si="84"/>
        <v>314100</v>
      </c>
      <c r="O61" s="2">
        <f t="shared" ref="O61:O64" si="90">H61*K61</f>
        <v>355200</v>
      </c>
      <c r="P61" s="2">
        <f t="shared" ref="P61:P64" si="91">I61*L61</f>
        <v>203886</v>
      </c>
      <c r="Q61" s="2">
        <f t="shared" si="87"/>
        <v>12240</v>
      </c>
      <c r="R61" s="5">
        <f t="shared" ref="R61:R64" si="92">(N61+O61+P61)/3+Q61</f>
        <v>303302</v>
      </c>
      <c r="S61" s="3">
        <v>270955</v>
      </c>
      <c r="T61" s="5">
        <f t="shared" ref="T61:T64" si="93">R61-S61</f>
        <v>32347</v>
      </c>
      <c r="U61" s="3"/>
    </row>
    <row r="62" spans="1:21" x14ac:dyDescent="0.25">
      <c r="A62">
        <v>4</v>
      </c>
      <c r="B62" s="4" t="s">
        <v>10</v>
      </c>
      <c r="C62" s="8">
        <v>1456</v>
      </c>
      <c r="D62" s="8">
        <v>582</v>
      </c>
      <c r="E62" s="8">
        <v>860</v>
      </c>
      <c r="F62" s="8">
        <v>14</v>
      </c>
      <c r="G62" s="8">
        <v>33</v>
      </c>
      <c r="H62" s="8">
        <v>495</v>
      </c>
      <c r="I62" s="8">
        <v>12770</v>
      </c>
      <c r="J62" s="2">
        <v>25</v>
      </c>
      <c r="K62" s="2">
        <v>100</v>
      </c>
      <c r="L62" s="2">
        <v>5</v>
      </c>
      <c r="M62" s="2">
        <v>150</v>
      </c>
      <c r="N62" s="2">
        <f t="shared" si="84"/>
        <v>36400</v>
      </c>
      <c r="O62" s="2">
        <f t="shared" si="90"/>
        <v>49500</v>
      </c>
      <c r="P62" s="2">
        <f t="shared" si="91"/>
        <v>63850</v>
      </c>
      <c r="Q62" s="2">
        <f t="shared" si="87"/>
        <v>4950</v>
      </c>
      <c r="R62" s="7">
        <f t="shared" si="92"/>
        <v>54866.666666666664</v>
      </c>
      <c r="S62" s="3">
        <v>51390</v>
      </c>
      <c r="T62" s="5">
        <f t="shared" si="93"/>
        <v>3476.6666666666642</v>
      </c>
      <c r="U62" s="3"/>
    </row>
    <row r="63" spans="1:21" x14ac:dyDescent="0.25">
      <c r="A63">
        <v>4</v>
      </c>
      <c r="B63" s="4" t="s">
        <v>9</v>
      </c>
      <c r="C63" s="8">
        <v>1360</v>
      </c>
      <c r="D63" s="8">
        <v>363</v>
      </c>
      <c r="E63" s="8">
        <v>879</v>
      </c>
      <c r="F63" s="8">
        <v>118</v>
      </c>
      <c r="G63" s="8">
        <v>6</v>
      </c>
      <c r="H63" s="8">
        <v>736</v>
      </c>
      <c r="I63" s="8">
        <v>14378</v>
      </c>
      <c r="J63" s="2">
        <v>100</v>
      </c>
      <c r="K63" s="2">
        <v>290</v>
      </c>
      <c r="L63" s="2">
        <v>13</v>
      </c>
      <c r="M63" s="2">
        <v>300</v>
      </c>
      <c r="N63" s="2">
        <f t="shared" si="84"/>
        <v>136000</v>
      </c>
      <c r="O63" s="2">
        <f t="shared" si="90"/>
        <v>213440</v>
      </c>
      <c r="P63" s="2">
        <f t="shared" si="91"/>
        <v>186914</v>
      </c>
      <c r="Q63" s="2">
        <f t="shared" si="87"/>
        <v>1800</v>
      </c>
      <c r="R63" s="5">
        <f t="shared" si="92"/>
        <v>180584.66666666666</v>
      </c>
      <c r="S63" s="3">
        <v>158000</v>
      </c>
      <c r="T63" s="5">
        <f t="shared" si="93"/>
        <v>22584.666666666657</v>
      </c>
      <c r="U63" s="3"/>
    </row>
    <row r="64" spans="1:21" x14ac:dyDescent="0.25">
      <c r="A64">
        <v>4</v>
      </c>
      <c r="B64" s="4" t="s">
        <v>8</v>
      </c>
      <c r="C64" s="8">
        <v>1985</v>
      </c>
      <c r="D64" s="8">
        <v>949</v>
      </c>
      <c r="E64" s="8">
        <v>1024</v>
      </c>
      <c r="F64" s="8">
        <v>12</v>
      </c>
      <c r="G64" s="8">
        <v>41</v>
      </c>
      <c r="H64" s="8">
        <v>391</v>
      </c>
      <c r="I64" s="8">
        <v>4603</v>
      </c>
      <c r="J64" s="2">
        <v>22</v>
      </c>
      <c r="K64" s="2">
        <v>100</v>
      </c>
      <c r="L64" s="2">
        <v>5</v>
      </c>
      <c r="M64" s="2">
        <v>150</v>
      </c>
      <c r="N64" s="2">
        <f t="shared" si="84"/>
        <v>43670</v>
      </c>
      <c r="O64" s="2">
        <f t="shared" si="90"/>
        <v>39100</v>
      </c>
      <c r="P64" s="2">
        <f t="shared" si="91"/>
        <v>23015</v>
      </c>
      <c r="Q64" s="2">
        <f t="shared" si="87"/>
        <v>6150</v>
      </c>
      <c r="R64" s="5">
        <f t="shared" si="92"/>
        <v>41411.666666666664</v>
      </c>
      <c r="S64" s="3">
        <v>39894</v>
      </c>
      <c r="T64" s="5">
        <f t="shared" si="93"/>
        <v>1517.6666666666642</v>
      </c>
      <c r="U64" s="3"/>
    </row>
    <row r="65" spans="1:21" x14ac:dyDescent="0.25">
      <c r="A65">
        <v>3</v>
      </c>
      <c r="B65" s="4" t="s">
        <v>7</v>
      </c>
      <c r="C65" s="8">
        <v>10434</v>
      </c>
      <c r="D65" s="8">
        <v>3785</v>
      </c>
      <c r="E65" s="8">
        <v>5853</v>
      </c>
      <c r="F65" s="8">
        <v>796</v>
      </c>
      <c r="G65" s="8">
        <v>84</v>
      </c>
      <c r="H65" s="8">
        <v>2391</v>
      </c>
      <c r="I65" s="8">
        <v>25002</v>
      </c>
      <c r="J65" s="2">
        <v>30</v>
      </c>
      <c r="K65" s="2">
        <v>150</v>
      </c>
      <c r="L65" s="2">
        <v>9</v>
      </c>
      <c r="M65" s="2">
        <v>180</v>
      </c>
      <c r="N65" s="2">
        <f t="shared" si="84"/>
        <v>313020</v>
      </c>
      <c r="O65" s="2">
        <f t="shared" ref="O65:O68" si="94">H65*K65</f>
        <v>358650</v>
      </c>
      <c r="P65" s="2">
        <f t="shared" ref="P65:P68" si="95">I65*L65</f>
        <v>225018</v>
      </c>
      <c r="Q65" s="2">
        <f t="shared" si="87"/>
        <v>15120</v>
      </c>
      <c r="R65" s="5">
        <f t="shared" ref="R65:R68" si="96">(N65+O65+P65)/3+Q65</f>
        <v>314016</v>
      </c>
      <c r="S65" s="3">
        <v>270000</v>
      </c>
      <c r="T65" s="5">
        <f t="shared" ref="T65:T68" si="97">R65-S65</f>
        <v>44016</v>
      </c>
      <c r="U65" s="3"/>
    </row>
    <row r="66" spans="1:21" x14ac:dyDescent="0.25">
      <c r="A66">
        <v>3</v>
      </c>
      <c r="B66" s="4" t="s">
        <v>10</v>
      </c>
      <c r="C66" s="8">
        <v>1633</v>
      </c>
      <c r="D66" s="8">
        <v>654</v>
      </c>
      <c r="E66" s="8">
        <v>977</v>
      </c>
      <c r="F66" s="8">
        <v>2</v>
      </c>
      <c r="G66" s="8">
        <v>33</v>
      </c>
      <c r="H66" s="8">
        <v>542</v>
      </c>
      <c r="I66" s="8">
        <v>13900</v>
      </c>
      <c r="J66" s="2">
        <v>25</v>
      </c>
      <c r="K66" s="2">
        <v>100</v>
      </c>
      <c r="L66" s="2">
        <v>5</v>
      </c>
      <c r="M66" s="2">
        <v>150</v>
      </c>
      <c r="N66" s="2">
        <f t="shared" si="84"/>
        <v>40825</v>
      </c>
      <c r="O66" s="2">
        <f t="shared" si="94"/>
        <v>54200</v>
      </c>
      <c r="P66" s="2">
        <f t="shared" si="95"/>
        <v>69500</v>
      </c>
      <c r="Q66" s="2">
        <f t="shared" si="87"/>
        <v>4950</v>
      </c>
      <c r="R66" s="7">
        <f t="shared" si="96"/>
        <v>59791.666666666664</v>
      </c>
      <c r="S66" s="3">
        <v>59033</v>
      </c>
      <c r="T66" s="5">
        <f t="shared" si="97"/>
        <v>758.66666666666424</v>
      </c>
      <c r="U66" s="3"/>
    </row>
    <row r="67" spans="1:21" x14ac:dyDescent="0.25">
      <c r="A67">
        <v>3</v>
      </c>
      <c r="B67" s="4" t="s">
        <v>9</v>
      </c>
      <c r="C67" s="8">
        <v>1584</v>
      </c>
      <c r="D67" s="8">
        <v>439</v>
      </c>
      <c r="E67" s="8">
        <v>1043</v>
      </c>
      <c r="F67" s="8">
        <v>102</v>
      </c>
      <c r="G67" s="8">
        <v>2</v>
      </c>
      <c r="H67" s="8">
        <v>524</v>
      </c>
      <c r="I67" s="8">
        <v>15431</v>
      </c>
      <c r="J67" s="2">
        <v>100</v>
      </c>
      <c r="K67" s="2">
        <v>290</v>
      </c>
      <c r="L67" s="2">
        <v>13</v>
      </c>
      <c r="M67" s="2">
        <v>300</v>
      </c>
      <c r="N67" s="2">
        <f t="shared" si="84"/>
        <v>158400</v>
      </c>
      <c r="O67" s="2">
        <f t="shared" si="94"/>
        <v>151960</v>
      </c>
      <c r="P67" s="2">
        <f t="shared" si="95"/>
        <v>200603</v>
      </c>
      <c r="Q67" s="2">
        <f t="shared" si="87"/>
        <v>600</v>
      </c>
      <c r="R67" s="5">
        <f t="shared" si="96"/>
        <v>170921</v>
      </c>
      <c r="S67" s="3">
        <v>162600</v>
      </c>
      <c r="T67" s="5">
        <f t="shared" si="97"/>
        <v>8321</v>
      </c>
      <c r="U67" s="3"/>
    </row>
    <row r="68" spans="1:21" x14ac:dyDescent="0.25">
      <c r="A68">
        <v>3</v>
      </c>
      <c r="B68" s="4" t="s">
        <v>8</v>
      </c>
      <c r="C68" s="8">
        <v>2004</v>
      </c>
      <c r="D68" s="8">
        <v>851</v>
      </c>
      <c r="E68" s="8">
        <v>1139</v>
      </c>
      <c r="F68" s="8">
        <v>14</v>
      </c>
      <c r="G68" s="8">
        <v>42</v>
      </c>
      <c r="H68" s="8">
        <v>418</v>
      </c>
      <c r="I68" s="8">
        <v>4379</v>
      </c>
      <c r="J68" s="2">
        <v>22</v>
      </c>
      <c r="K68" s="2">
        <v>100</v>
      </c>
      <c r="L68" s="2">
        <v>5</v>
      </c>
      <c r="M68" s="2">
        <v>150</v>
      </c>
      <c r="N68" s="2">
        <f t="shared" si="84"/>
        <v>44088</v>
      </c>
      <c r="O68" s="2">
        <f t="shared" si="94"/>
        <v>41800</v>
      </c>
      <c r="P68" s="2">
        <f t="shared" si="95"/>
        <v>21895</v>
      </c>
      <c r="Q68" s="2">
        <f t="shared" si="87"/>
        <v>6300</v>
      </c>
      <c r="R68" s="5">
        <f t="shared" si="96"/>
        <v>42227.666666666664</v>
      </c>
      <c r="S68" s="3">
        <v>42194</v>
      </c>
      <c r="T68" s="5">
        <f t="shared" si="97"/>
        <v>33.666666666664241</v>
      </c>
      <c r="U68" s="3"/>
    </row>
    <row r="69" spans="1:21" x14ac:dyDescent="0.25">
      <c r="A69">
        <v>2</v>
      </c>
      <c r="B69" s="4" t="s">
        <v>7</v>
      </c>
      <c r="C69" s="8">
        <v>9703</v>
      </c>
      <c r="D69" s="8">
        <v>3770</v>
      </c>
      <c r="E69" s="8">
        <v>5338</v>
      </c>
      <c r="F69" s="8">
        <v>595</v>
      </c>
      <c r="G69" s="8">
        <v>71</v>
      </c>
      <c r="H69" s="8">
        <v>2172</v>
      </c>
      <c r="I69" s="8">
        <v>22152</v>
      </c>
      <c r="J69" s="2">
        <v>30</v>
      </c>
      <c r="K69" s="2">
        <v>150</v>
      </c>
      <c r="L69" s="2">
        <v>9</v>
      </c>
      <c r="M69" s="2">
        <v>180</v>
      </c>
      <c r="N69" s="2">
        <f t="shared" si="84"/>
        <v>291090</v>
      </c>
      <c r="O69" s="2">
        <f t="shared" ref="O69:O72" si="98">H69*K69</f>
        <v>325800</v>
      </c>
      <c r="P69" s="2">
        <f t="shared" ref="P69:P72" si="99">I69*L69</f>
        <v>199368</v>
      </c>
      <c r="Q69" s="2">
        <f t="shared" si="87"/>
        <v>12780</v>
      </c>
      <c r="R69" s="5">
        <f t="shared" ref="R69:R72" si="100">(N69+O69+P69)/3+Q69</f>
        <v>284866</v>
      </c>
      <c r="S69" s="3">
        <v>250000</v>
      </c>
      <c r="T69" s="5">
        <f t="shared" ref="T69:T72" si="101">R69-S69</f>
        <v>34866</v>
      </c>
      <c r="U69" s="3"/>
    </row>
    <row r="70" spans="1:21" x14ac:dyDescent="0.25">
      <c r="A70">
        <v>2</v>
      </c>
      <c r="B70" s="4" t="s">
        <v>10</v>
      </c>
      <c r="C70" s="8">
        <v>1443</v>
      </c>
      <c r="D70" s="8">
        <v>635</v>
      </c>
      <c r="E70" s="8">
        <v>790</v>
      </c>
      <c r="F70" s="8">
        <v>18</v>
      </c>
      <c r="G70" s="8">
        <v>23</v>
      </c>
      <c r="H70" s="8">
        <v>492</v>
      </c>
      <c r="I70" s="8">
        <v>13200</v>
      </c>
      <c r="J70" s="2">
        <v>25</v>
      </c>
      <c r="K70" s="2">
        <v>100</v>
      </c>
      <c r="L70" s="2">
        <v>5</v>
      </c>
      <c r="M70" s="2">
        <v>150</v>
      </c>
      <c r="N70" s="2">
        <f t="shared" si="84"/>
        <v>36075</v>
      </c>
      <c r="O70" s="2">
        <f t="shared" si="98"/>
        <v>49200</v>
      </c>
      <c r="P70" s="2">
        <f t="shared" si="99"/>
        <v>66000</v>
      </c>
      <c r="Q70" s="2">
        <f t="shared" si="87"/>
        <v>3450</v>
      </c>
      <c r="R70" s="7">
        <f t="shared" si="100"/>
        <v>53875</v>
      </c>
      <c r="S70" s="3">
        <v>53600</v>
      </c>
      <c r="T70" s="5">
        <f t="shared" si="101"/>
        <v>275</v>
      </c>
      <c r="U70" s="3"/>
    </row>
    <row r="71" spans="1:21" x14ac:dyDescent="0.25">
      <c r="A71">
        <v>2</v>
      </c>
      <c r="B71" s="4" t="s">
        <v>9</v>
      </c>
      <c r="C71" s="8">
        <v>1646</v>
      </c>
      <c r="D71" s="8">
        <v>483</v>
      </c>
      <c r="E71" s="8">
        <v>1037</v>
      </c>
      <c r="F71" s="8">
        <v>126</v>
      </c>
      <c r="G71" s="8">
        <v>3</v>
      </c>
      <c r="H71" s="8">
        <v>518</v>
      </c>
      <c r="I71" s="8">
        <v>13796</v>
      </c>
      <c r="J71" s="2">
        <v>100</v>
      </c>
      <c r="K71" s="2">
        <v>290</v>
      </c>
      <c r="L71" s="2">
        <v>13</v>
      </c>
      <c r="M71" s="2">
        <v>300</v>
      </c>
      <c r="N71" s="2">
        <f t="shared" si="84"/>
        <v>164600</v>
      </c>
      <c r="O71" s="2">
        <f t="shared" si="98"/>
        <v>150220</v>
      </c>
      <c r="P71" s="2">
        <f t="shared" si="99"/>
        <v>179348</v>
      </c>
      <c r="Q71" s="2">
        <f t="shared" si="87"/>
        <v>900</v>
      </c>
      <c r="R71" s="5">
        <f t="shared" si="100"/>
        <v>165622.66666666666</v>
      </c>
      <c r="S71" s="3">
        <v>154136</v>
      </c>
      <c r="T71" s="5">
        <f t="shared" si="101"/>
        <v>11486.666666666657</v>
      </c>
      <c r="U71" s="3"/>
    </row>
    <row r="72" spans="1:21" x14ac:dyDescent="0.25">
      <c r="A72">
        <v>2</v>
      </c>
      <c r="B72" s="4" t="s">
        <v>8</v>
      </c>
      <c r="C72" s="8">
        <v>2095</v>
      </c>
      <c r="D72" s="8">
        <v>993</v>
      </c>
      <c r="E72" s="8">
        <v>1085</v>
      </c>
      <c r="F72" s="8">
        <v>17</v>
      </c>
      <c r="G72" s="8">
        <v>28</v>
      </c>
      <c r="H72" s="8">
        <v>391</v>
      </c>
      <c r="I72" s="8">
        <v>6309</v>
      </c>
      <c r="J72" s="2">
        <v>22</v>
      </c>
      <c r="K72" s="2">
        <v>100</v>
      </c>
      <c r="L72" s="2">
        <v>5</v>
      </c>
      <c r="M72" s="2">
        <v>150</v>
      </c>
      <c r="N72" s="2">
        <f t="shared" si="84"/>
        <v>46090</v>
      </c>
      <c r="O72" s="2">
        <f t="shared" si="98"/>
        <v>39100</v>
      </c>
      <c r="P72" s="2">
        <f t="shared" si="99"/>
        <v>31545</v>
      </c>
      <c r="Q72" s="2">
        <f t="shared" si="87"/>
        <v>4200</v>
      </c>
      <c r="R72" s="5">
        <f t="shared" si="100"/>
        <v>43111.666666666664</v>
      </c>
      <c r="S72" s="3">
        <v>42776</v>
      </c>
      <c r="T72" s="5">
        <f t="shared" si="101"/>
        <v>335.66666666666424</v>
      </c>
      <c r="U72" s="3"/>
    </row>
    <row r="73" spans="1:21" x14ac:dyDescent="0.25">
      <c r="A73">
        <v>1</v>
      </c>
      <c r="B73" s="4" t="s">
        <v>7</v>
      </c>
      <c r="C73" s="8">
        <v>6669</v>
      </c>
      <c r="D73" s="8">
        <v>2851</v>
      </c>
      <c r="E73" s="8">
        <v>3451</v>
      </c>
      <c r="F73" s="8">
        <v>367</v>
      </c>
      <c r="G73" s="8">
        <v>36</v>
      </c>
      <c r="H73" s="8">
        <v>1556</v>
      </c>
      <c r="I73" s="8">
        <v>15981</v>
      </c>
      <c r="J73" s="2">
        <v>30</v>
      </c>
      <c r="K73" s="2">
        <v>150</v>
      </c>
      <c r="L73" s="2">
        <v>9</v>
      </c>
      <c r="M73" s="2">
        <v>180</v>
      </c>
      <c r="N73" s="2">
        <f t="shared" si="84"/>
        <v>200070</v>
      </c>
      <c r="O73" s="2">
        <f t="shared" ref="O73:O76" si="102">H73*K73</f>
        <v>233400</v>
      </c>
      <c r="P73" s="2">
        <f t="shared" ref="P73:P76" si="103">I73*L73</f>
        <v>143829</v>
      </c>
      <c r="Q73" s="2">
        <f t="shared" si="87"/>
        <v>6480</v>
      </c>
      <c r="R73" s="5">
        <f t="shared" ref="R73:R76" si="104">(N73+O73+P73)/3+Q73</f>
        <v>198913</v>
      </c>
      <c r="S73" s="3">
        <v>252620</v>
      </c>
      <c r="T73" s="5">
        <f t="shared" ref="T73:T76" si="105">R73-S73</f>
        <v>-53707</v>
      </c>
      <c r="U73" s="3"/>
    </row>
    <row r="74" spans="1:21" x14ac:dyDescent="0.25">
      <c r="A74">
        <v>1</v>
      </c>
      <c r="B74" s="4" t="s">
        <v>10</v>
      </c>
      <c r="C74" s="8">
        <v>1073</v>
      </c>
      <c r="D74" s="8">
        <v>506</v>
      </c>
      <c r="E74" s="8">
        <v>554</v>
      </c>
      <c r="F74" s="8">
        <v>13</v>
      </c>
      <c r="G74" s="8">
        <v>13</v>
      </c>
      <c r="H74" s="8">
        <v>362</v>
      </c>
      <c r="I74" s="8">
        <v>9940</v>
      </c>
      <c r="J74" s="2">
        <v>25</v>
      </c>
      <c r="K74" s="2">
        <v>100</v>
      </c>
      <c r="L74" s="2">
        <v>5</v>
      </c>
      <c r="M74" s="2">
        <v>150</v>
      </c>
      <c r="N74" s="2">
        <f t="shared" si="84"/>
        <v>26825</v>
      </c>
      <c r="O74" s="2">
        <f t="shared" si="102"/>
        <v>36200</v>
      </c>
      <c r="P74" s="2">
        <f t="shared" si="103"/>
        <v>49700</v>
      </c>
      <c r="Q74" s="2">
        <f t="shared" si="87"/>
        <v>1950</v>
      </c>
      <c r="R74" s="7">
        <f t="shared" si="104"/>
        <v>39525</v>
      </c>
      <c r="S74" s="3">
        <v>62167</v>
      </c>
      <c r="T74" s="5">
        <f t="shared" si="105"/>
        <v>-22642</v>
      </c>
      <c r="U74" s="3"/>
    </row>
    <row r="75" spans="1:21" x14ac:dyDescent="0.25">
      <c r="A75">
        <v>1</v>
      </c>
      <c r="B75" s="4" t="s">
        <v>9</v>
      </c>
      <c r="C75" s="8">
        <v>1094</v>
      </c>
      <c r="D75" s="8">
        <v>307</v>
      </c>
      <c r="E75" s="8">
        <v>715</v>
      </c>
      <c r="F75" s="8">
        <v>72</v>
      </c>
      <c r="G75" s="8">
        <v>0</v>
      </c>
      <c r="H75" s="8">
        <v>405</v>
      </c>
      <c r="I75" s="8">
        <v>11051</v>
      </c>
      <c r="J75" s="2">
        <v>100</v>
      </c>
      <c r="K75" s="2">
        <v>290</v>
      </c>
      <c r="L75" s="2">
        <v>13</v>
      </c>
      <c r="M75" s="2">
        <v>300</v>
      </c>
      <c r="N75" s="2">
        <f t="shared" si="84"/>
        <v>109400</v>
      </c>
      <c r="O75" s="2">
        <f t="shared" si="102"/>
        <v>117450</v>
      </c>
      <c r="P75" s="2">
        <f t="shared" si="103"/>
        <v>143663</v>
      </c>
      <c r="Q75" s="2">
        <f t="shared" si="87"/>
        <v>0</v>
      </c>
      <c r="R75" s="5">
        <f t="shared" si="104"/>
        <v>123504.33333333333</v>
      </c>
      <c r="S75" s="3">
        <v>145000</v>
      </c>
      <c r="T75" s="5">
        <f t="shared" si="105"/>
        <v>-21495.666666666672</v>
      </c>
      <c r="U75" s="3"/>
    </row>
    <row r="76" spans="1:21" x14ac:dyDescent="0.25">
      <c r="A76">
        <v>1</v>
      </c>
      <c r="B76" s="4" t="s">
        <v>8</v>
      </c>
      <c r="C76" s="8">
        <v>1203</v>
      </c>
      <c r="D76" s="8">
        <v>564</v>
      </c>
      <c r="E76" s="8">
        <v>634</v>
      </c>
      <c r="F76" s="8">
        <v>5</v>
      </c>
      <c r="G76" s="8">
        <v>32</v>
      </c>
      <c r="H76" s="8">
        <v>314</v>
      </c>
      <c r="I76" s="8">
        <v>4837</v>
      </c>
      <c r="J76" s="2">
        <v>22</v>
      </c>
      <c r="K76" s="2">
        <v>100</v>
      </c>
      <c r="L76" s="2">
        <v>5</v>
      </c>
      <c r="M76" s="2">
        <v>150</v>
      </c>
      <c r="N76" s="2">
        <f t="shared" si="84"/>
        <v>26466</v>
      </c>
      <c r="O76" s="2">
        <f t="shared" si="102"/>
        <v>31400</v>
      </c>
      <c r="P76" s="2">
        <f t="shared" si="103"/>
        <v>24185</v>
      </c>
      <c r="Q76" s="2">
        <f t="shared" si="87"/>
        <v>4800</v>
      </c>
      <c r="R76" s="5">
        <f t="shared" si="104"/>
        <v>32150.333333333332</v>
      </c>
      <c r="S76" s="3">
        <v>34000</v>
      </c>
      <c r="T76" s="5">
        <f t="shared" si="105"/>
        <v>-1849.6666666666679</v>
      </c>
      <c r="U76" s="3"/>
    </row>
    <row r="77" spans="1:21" x14ac:dyDescent="0.25">
      <c r="A77">
        <v>12</v>
      </c>
      <c r="B77" s="4" t="s">
        <v>7</v>
      </c>
      <c r="C77" s="8">
        <v>12134</v>
      </c>
      <c r="D77" s="8">
        <v>4634</v>
      </c>
      <c r="E77" s="8">
        <v>6277</v>
      </c>
      <c r="F77" s="8">
        <v>1223</v>
      </c>
      <c r="G77" s="8">
        <v>69</v>
      </c>
      <c r="H77" s="8">
        <v>2453</v>
      </c>
      <c r="I77" s="8">
        <v>21004</v>
      </c>
      <c r="J77" s="2">
        <v>30</v>
      </c>
      <c r="K77" s="2">
        <v>150</v>
      </c>
      <c r="L77" s="2">
        <v>9</v>
      </c>
      <c r="M77" s="2">
        <v>180</v>
      </c>
      <c r="N77" s="2">
        <f t="shared" si="84"/>
        <v>364020</v>
      </c>
      <c r="O77" s="2">
        <f t="shared" ref="O77:O84" si="106">H77*K77</f>
        <v>367950</v>
      </c>
      <c r="P77" s="2">
        <f t="shared" ref="P77:P84" si="107">I77*L77</f>
        <v>189036</v>
      </c>
      <c r="Q77" s="2">
        <f t="shared" si="87"/>
        <v>12420</v>
      </c>
      <c r="R77" s="5">
        <f t="shared" ref="R77:R84" si="108">(N77+O77+P77)/3+Q77</f>
        <v>319422</v>
      </c>
      <c r="S77" s="3">
        <v>263121</v>
      </c>
      <c r="T77" s="5">
        <f t="shared" ref="T77:T88" si="109">R77-S77</f>
        <v>56301</v>
      </c>
      <c r="U77" s="3"/>
    </row>
    <row r="78" spans="1:21" x14ac:dyDescent="0.25">
      <c r="A78">
        <v>12</v>
      </c>
      <c r="B78" s="4" t="s">
        <v>10</v>
      </c>
      <c r="C78" s="8">
        <v>1636</v>
      </c>
      <c r="D78" s="8">
        <v>640</v>
      </c>
      <c r="E78" s="8">
        <v>959</v>
      </c>
      <c r="F78" s="8">
        <v>37</v>
      </c>
      <c r="G78" s="8">
        <v>28</v>
      </c>
      <c r="H78" s="8">
        <v>584</v>
      </c>
      <c r="I78" s="8">
        <v>15115</v>
      </c>
      <c r="J78" s="2">
        <v>25</v>
      </c>
      <c r="K78" s="2">
        <v>100</v>
      </c>
      <c r="L78" s="2">
        <v>5</v>
      </c>
      <c r="M78" s="2">
        <v>150</v>
      </c>
      <c r="N78" s="2">
        <f t="shared" si="84"/>
        <v>40900</v>
      </c>
      <c r="O78" s="2">
        <f t="shared" si="106"/>
        <v>58400</v>
      </c>
      <c r="P78" s="2">
        <f t="shared" si="107"/>
        <v>75575</v>
      </c>
      <c r="Q78" s="2">
        <f t="shared" si="87"/>
        <v>4200</v>
      </c>
      <c r="R78" s="7">
        <f t="shared" si="108"/>
        <v>62491.666666666664</v>
      </c>
      <c r="S78" s="3">
        <v>55000</v>
      </c>
      <c r="T78" s="5">
        <f t="shared" si="109"/>
        <v>7491.6666666666642</v>
      </c>
      <c r="U78" s="3"/>
    </row>
    <row r="79" spans="1:21" x14ac:dyDescent="0.25">
      <c r="A79">
        <v>12</v>
      </c>
      <c r="B79" s="4" t="s">
        <v>9</v>
      </c>
      <c r="C79" s="8">
        <v>1639</v>
      </c>
      <c r="D79" s="8">
        <v>460</v>
      </c>
      <c r="E79" s="8">
        <v>1035</v>
      </c>
      <c r="F79" s="8">
        <v>144</v>
      </c>
      <c r="G79" s="8">
        <v>10</v>
      </c>
      <c r="H79" s="8">
        <v>597</v>
      </c>
      <c r="I79" s="8">
        <v>13958</v>
      </c>
      <c r="J79" s="2">
        <v>100</v>
      </c>
      <c r="K79" s="2">
        <v>290</v>
      </c>
      <c r="L79" s="2">
        <v>13</v>
      </c>
      <c r="M79" s="2">
        <v>300</v>
      </c>
      <c r="N79" s="2">
        <f t="shared" si="84"/>
        <v>163900</v>
      </c>
      <c r="O79" s="2">
        <f t="shared" si="106"/>
        <v>173130</v>
      </c>
      <c r="P79" s="2">
        <f t="shared" si="107"/>
        <v>181454</v>
      </c>
      <c r="Q79" s="2">
        <f t="shared" si="87"/>
        <v>3000</v>
      </c>
      <c r="R79" s="5">
        <f t="shared" si="108"/>
        <v>175828</v>
      </c>
      <c r="S79" s="3">
        <v>165088</v>
      </c>
      <c r="T79" s="5">
        <f t="shared" si="109"/>
        <v>10740</v>
      </c>
      <c r="U79" s="3"/>
    </row>
    <row r="80" spans="1:21" x14ac:dyDescent="0.25">
      <c r="A80">
        <v>12</v>
      </c>
      <c r="B80" s="4" t="s">
        <v>8</v>
      </c>
      <c r="C80" s="8">
        <v>1955</v>
      </c>
      <c r="D80" s="8">
        <v>868</v>
      </c>
      <c r="E80" s="8">
        <v>1075</v>
      </c>
      <c r="F80" s="8">
        <v>12</v>
      </c>
      <c r="G80" s="8">
        <v>29</v>
      </c>
      <c r="H80" s="8">
        <v>442</v>
      </c>
      <c r="I80" s="8">
        <v>5831</v>
      </c>
      <c r="J80" s="2">
        <v>22</v>
      </c>
      <c r="K80" s="2">
        <v>100</v>
      </c>
      <c r="L80" s="2">
        <v>5</v>
      </c>
      <c r="M80" s="2">
        <v>150</v>
      </c>
      <c r="N80" s="2">
        <f t="shared" si="84"/>
        <v>43010</v>
      </c>
      <c r="O80" s="2">
        <f t="shared" si="106"/>
        <v>44200</v>
      </c>
      <c r="P80" s="2">
        <f t="shared" si="107"/>
        <v>29155</v>
      </c>
      <c r="Q80" s="2">
        <f t="shared" si="87"/>
        <v>4350</v>
      </c>
      <c r="R80" s="5">
        <f t="shared" si="108"/>
        <v>43138.333333333336</v>
      </c>
      <c r="S80" s="3">
        <v>50000</v>
      </c>
      <c r="T80" s="5">
        <f t="shared" si="109"/>
        <v>-6861.6666666666642</v>
      </c>
      <c r="U80" s="3"/>
    </row>
    <row r="81" spans="1:21" x14ac:dyDescent="0.25">
      <c r="A81">
        <v>11</v>
      </c>
      <c r="B81" s="4" t="s">
        <v>7</v>
      </c>
      <c r="C81" s="8">
        <v>9990</v>
      </c>
      <c r="D81" s="8">
        <v>3906</v>
      </c>
      <c r="E81" s="8">
        <v>5248</v>
      </c>
      <c r="F81" s="8">
        <v>836</v>
      </c>
      <c r="G81" s="8">
        <v>74</v>
      </c>
      <c r="H81" s="8">
        <v>2115</v>
      </c>
      <c r="I81" s="8">
        <v>16734</v>
      </c>
      <c r="J81" s="2">
        <v>30</v>
      </c>
      <c r="K81" s="2">
        <v>150</v>
      </c>
      <c r="L81" s="2">
        <v>9</v>
      </c>
      <c r="M81" s="2">
        <v>180</v>
      </c>
      <c r="N81" s="2">
        <f t="shared" si="84"/>
        <v>299700</v>
      </c>
      <c r="O81" s="2">
        <f t="shared" si="106"/>
        <v>317250</v>
      </c>
      <c r="P81" s="2">
        <f t="shared" si="107"/>
        <v>150606</v>
      </c>
      <c r="Q81" s="2">
        <f t="shared" si="87"/>
        <v>13320</v>
      </c>
      <c r="R81" s="5">
        <f t="shared" si="108"/>
        <v>269172</v>
      </c>
      <c r="S81" s="3">
        <v>252400</v>
      </c>
      <c r="T81" s="5">
        <f t="shared" si="109"/>
        <v>16772</v>
      </c>
      <c r="U81" s="3"/>
    </row>
    <row r="82" spans="1:21" x14ac:dyDescent="0.25">
      <c r="A82">
        <v>11</v>
      </c>
      <c r="B82" s="4" t="s">
        <v>10</v>
      </c>
      <c r="C82" s="8">
        <v>1533</v>
      </c>
      <c r="D82" s="8">
        <v>671</v>
      </c>
      <c r="E82" s="8">
        <v>853</v>
      </c>
      <c r="F82" s="8">
        <v>9</v>
      </c>
      <c r="G82" s="8">
        <v>24</v>
      </c>
      <c r="H82" s="8">
        <v>497</v>
      </c>
      <c r="I82" s="8">
        <v>15219</v>
      </c>
      <c r="J82" s="2">
        <v>25</v>
      </c>
      <c r="K82" s="2">
        <v>100</v>
      </c>
      <c r="L82" s="2">
        <v>5</v>
      </c>
      <c r="M82" s="2">
        <v>150</v>
      </c>
      <c r="N82" s="2">
        <f t="shared" si="84"/>
        <v>38325</v>
      </c>
      <c r="O82" s="2">
        <f t="shared" si="106"/>
        <v>49700</v>
      </c>
      <c r="P82" s="2">
        <f t="shared" si="107"/>
        <v>76095</v>
      </c>
      <c r="Q82" s="2">
        <f t="shared" si="87"/>
        <v>3600</v>
      </c>
      <c r="R82" s="7">
        <f t="shared" si="108"/>
        <v>58306.666666666664</v>
      </c>
      <c r="S82" s="3">
        <v>60000</v>
      </c>
      <c r="T82" s="5">
        <f t="shared" si="109"/>
        <v>-1693.3333333333358</v>
      </c>
      <c r="U82" s="3"/>
    </row>
    <row r="83" spans="1:21" x14ac:dyDescent="0.25">
      <c r="A83">
        <v>11</v>
      </c>
      <c r="B83" s="4" t="s">
        <v>9</v>
      </c>
      <c r="C83" s="8">
        <v>1446</v>
      </c>
      <c r="D83" s="8">
        <v>400</v>
      </c>
      <c r="E83" s="8">
        <v>965</v>
      </c>
      <c r="F83" s="8">
        <v>81</v>
      </c>
      <c r="G83" s="8">
        <v>11</v>
      </c>
      <c r="H83" s="8">
        <v>515</v>
      </c>
      <c r="I83" s="8">
        <v>15238</v>
      </c>
      <c r="J83" s="2">
        <v>100</v>
      </c>
      <c r="K83" s="2">
        <v>290</v>
      </c>
      <c r="L83" s="2">
        <v>13</v>
      </c>
      <c r="M83" s="2">
        <v>300</v>
      </c>
      <c r="N83" s="2">
        <f t="shared" si="84"/>
        <v>144600</v>
      </c>
      <c r="O83" s="2">
        <f t="shared" si="106"/>
        <v>149350</v>
      </c>
      <c r="P83" s="2">
        <f t="shared" si="107"/>
        <v>198094</v>
      </c>
      <c r="Q83" s="2">
        <f t="shared" si="87"/>
        <v>3300</v>
      </c>
      <c r="R83" s="5">
        <f t="shared" si="108"/>
        <v>167314.66666666666</v>
      </c>
      <c r="S83" s="3">
        <v>164877</v>
      </c>
      <c r="T83" s="5">
        <f t="shared" si="109"/>
        <v>2437.666666666657</v>
      </c>
      <c r="U83" s="3"/>
    </row>
    <row r="84" spans="1:21" x14ac:dyDescent="0.25">
      <c r="A84">
        <v>11</v>
      </c>
      <c r="B84" s="4" t="s">
        <v>8</v>
      </c>
      <c r="C84" s="8">
        <v>2305</v>
      </c>
      <c r="D84" s="8">
        <v>962</v>
      </c>
      <c r="E84" s="8">
        <v>1309</v>
      </c>
      <c r="F84" s="8">
        <v>34</v>
      </c>
      <c r="G84" s="8">
        <v>41</v>
      </c>
      <c r="H84" s="8">
        <v>473</v>
      </c>
      <c r="I84" s="8">
        <v>9319</v>
      </c>
      <c r="J84" s="2">
        <v>22</v>
      </c>
      <c r="K84" s="2">
        <v>100</v>
      </c>
      <c r="L84" s="2">
        <v>5</v>
      </c>
      <c r="M84" s="2">
        <v>150</v>
      </c>
      <c r="N84" s="2">
        <f t="shared" si="84"/>
        <v>50710</v>
      </c>
      <c r="O84" s="2">
        <f t="shared" si="106"/>
        <v>47300</v>
      </c>
      <c r="P84" s="2">
        <f t="shared" si="107"/>
        <v>46595</v>
      </c>
      <c r="Q84" s="2">
        <f t="shared" si="87"/>
        <v>6150</v>
      </c>
      <c r="R84" s="5">
        <f t="shared" si="108"/>
        <v>54351.666666666664</v>
      </c>
      <c r="S84" s="3">
        <v>52312</v>
      </c>
      <c r="T84" s="5">
        <f t="shared" si="109"/>
        <v>2039.6666666666642</v>
      </c>
      <c r="U84" s="3"/>
    </row>
    <row r="85" spans="1:21" x14ac:dyDescent="0.25">
      <c r="A85">
        <v>10</v>
      </c>
      <c r="B85" s="4" t="s">
        <v>7</v>
      </c>
      <c r="C85" s="8">
        <v>10761</v>
      </c>
      <c r="D85" s="8">
        <v>4258</v>
      </c>
      <c r="E85" s="8">
        <v>5031</v>
      </c>
      <c r="F85" s="8">
        <v>1472</v>
      </c>
      <c r="G85" s="8">
        <v>66</v>
      </c>
      <c r="H85" s="8">
        <v>2142</v>
      </c>
      <c r="I85" s="8">
        <v>17693</v>
      </c>
      <c r="J85" s="2">
        <v>30</v>
      </c>
      <c r="K85" s="2">
        <v>150</v>
      </c>
      <c r="L85" s="2">
        <v>9</v>
      </c>
      <c r="M85" s="2">
        <v>180</v>
      </c>
      <c r="N85" s="2">
        <f t="shared" si="84"/>
        <v>322830</v>
      </c>
      <c r="O85" s="2">
        <f>H85*K85</f>
        <v>321300</v>
      </c>
      <c r="P85" s="2">
        <f>I85*L85</f>
        <v>159237</v>
      </c>
      <c r="Q85" s="2">
        <f t="shared" si="87"/>
        <v>11880</v>
      </c>
      <c r="R85" s="5">
        <f>(N85+O85+P85)/3+Q85</f>
        <v>279669</v>
      </c>
      <c r="S85" s="2">
        <v>238500</v>
      </c>
      <c r="T85" s="5">
        <f t="shared" si="109"/>
        <v>41169</v>
      </c>
      <c r="U85" s="2"/>
    </row>
    <row r="86" spans="1:21" x14ac:dyDescent="0.25">
      <c r="A86">
        <v>10</v>
      </c>
      <c r="B86" s="4" t="s">
        <v>10</v>
      </c>
      <c r="C86" s="8">
        <v>1565</v>
      </c>
      <c r="D86" s="8">
        <v>659</v>
      </c>
      <c r="E86" s="8">
        <v>881</v>
      </c>
      <c r="F86" s="8">
        <v>25</v>
      </c>
      <c r="G86" s="8">
        <v>21</v>
      </c>
      <c r="H86" s="8">
        <v>516</v>
      </c>
      <c r="I86" s="8">
        <v>16783</v>
      </c>
      <c r="J86" s="2">
        <v>25</v>
      </c>
      <c r="K86" s="2">
        <v>100</v>
      </c>
      <c r="L86" s="2">
        <v>5</v>
      </c>
      <c r="M86" s="2">
        <v>150</v>
      </c>
      <c r="N86" s="2">
        <f t="shared" si="84"/>
        <v>39125</v>
      </c>
      <c r="O86" s="2">
        <f t="shared" ref="O86:O88" si="110">H86*K86</f>
        <v>51600</v>
      </c>
      <c r="P86" s="2">
        <f t="shared" ref="P86:P88" si="111">I86*L86</f>
        <v>83915</v>
      </c>
      <c r="Q86" s="2">
        <f t="shared" si="87"/>
        <v>3150</v>
      </c>
      <c r="R86" s="7">
        <f t="shared" ref="R86:R100" si="112">(N86+O86+P86)/3+Q86</f>
        <v>61363.333333333336</v>
      </c>
      <c r="S86" s="2">
        <v>61250</v>
      </c>
      <c r="T86" s="5">
        <f t="shared" si="109"/>
        <v>113.33333333333576</v>
      </c>
      <c r="U86" s="2"/>
    </row>
    <row r="87" spans="1:21" x14ac:dyDescent="0.25">
      <c r="A87">
        <v>10</v>
      </c>
      <c r="B87" s="4" t="s">
        <v>9</v>
      </c>
      <c r="C87" s="8">
        <v>1857</v>
      </c>
      <c r="D87" s="8">
        <v>534</v>
      </c>
      <c r="E87" s="8">
        <v>1184</v>
      </c>
      <c r="F87" s="8">
        <v>139</v>
      </c>
      <c r="G87" s="8">
        <v>5</v>
      </c>
      <c r="H87" s="8">
        <v>550</v>
      </c>
      <c r="I87" s="8">
        <v>15471</v>
      </c>
      <c r="J87" s="2">
        <v>100</v>
      </c>
      <c r="K87" s="2">
        <v>290</v>
      </c>
      <c r="L87" s="2">
        <v>13</v>
      </c>
      <c r="M87" s="2">
        <v>300</v>
      </c>
      <c r="N87" s="2">
        <f t="shared" si="84"/>
        <v>185700</v>
      </c>
      <c r="O87" s="2">
        <f t="shared" si="110"/>
        <v>159500</v>
      </c>
      <c r="P87" s="2">
        <f t="shared" si="111"/>
        <v>201123</v>
      </c>
      <c r="Q87" s="2">
        <f t="shared" si="87"/>
        <v>1500</v>
      </c>
      <c r="R87" s="5">
        <f t="shared" si="112"/>
        <v>183607.66666666666</v>
      </c>
      <c r="S87" s="2">
        <v>160000</v>
      </c>
      <c r="T87" s="5">
        <f t="shared" si="109"/>
        <v>23607.666666666657</v>
      </c>
      <c r="U87" s="2"/>
    </row>
    <row r="88" spans="1:21" x14ac:dyDescent="0.25">
      <c r="A88">
        <v>10</v>
      </c>
      <c r="B88" s="4" t="s">
        <v>8</v>
      </c>
      <c r="C88" s="8">
        <v>2404</v>
      </c>
      <c r="D88" s="8">
        <v>1008</v>
      </c>
      <c r="E88" s="8">
        <v>1373</v>
      </c>
      <c r="F88" s="8">
        <v>23</v>
      </c>
      <c r="G88" s="8">
        <v>45</v>
      </c>
      <c r="H88" s="8">
        <v>510</v>
      </c>
      <c r="I88" s="8">
        <v>10153</v>
      </c>
      <c r="J88" s="2">
        <v>22</v>
      </c>
      <c r="K88" s="2">
        <v>100</v>
      </c>
      <c r="L88" s="2">
        <v>5</v>
      </c>
      <c r="M88" s="2">
        <v>150</v>
      </c>
      <c r="N88" s="2">
        <f t="shared" si="84"/>
        <v>52888</v>
      </c>
      <c r="O88" s="2">
        <f t="shared" si="110"/>
        <v>51000</v>
      </c>
      <c r="P88" s="2">
        <f t="shared" si="111"/>
        <v>50765</v>
      </c>
      <c r="Q88" s="2">
        <f t="shared" si="87"/>
        <v>6750</v>
      </c>
      <c r="R88" s="5">
        <f t="shared" si="112"/>
        <v>58301</v>
      </c>
      <c r="S88" s="2">
        <v>58279</v>
      </c>
      <c r="T88" s="5">
        <f t="shared" si="109"/>
        <v>22</v>
      </c>
      <c r="U88" s="2"/>
    </row>
    <row r="89" spans="1:21" x14ac:dyDescent="0.25">
      <c r="A89">
        <v>9</v>
      </c>
      <c r="B89" s="4" t="s">
        <v>7</v>
      </c>
      <c r="C89" s="8">
        <v>11766</v>
      </c>
      <c r="D89" s="8">
        <v>4629</v>
      </c>
      <c r="E89" s="8">
        <v>5183</v>
      </c>
      <c r="F89" s="8">
        <v>1954</v>
      </c>
      <c r="G89" s="8">
        <v>61</v>
      </c>
      <c r="H89" s="8">
        <v>1925</v>
      </c>
      <c r="I89" s="8">
        <v>14709</v>
      </c>
      <c r="J89" s="2">
        <v>30</v>
      </c>
      <c r="K89" s="2">
        <v>150</v>
      </c>
      <c r="L89" s="2">
        <v>9</v>
      </c>
      <c r="M89" s="2">
        <v>180</v>
      </c>
      <c r="N89" s="2">
        <f t="shared" si="84"/>
        <v>352980</v>
      </c>
      <c r="O89" s="2">
        <f t="shared" ref="O89:O100" si="113">H89*K89</f>
        <v>288750</v>
      </c>
      <c r="P89" s="2">
        <f t="shared" ref="P89:P100" si="114">I89*L89</f>
        <v>132381</v>
      </c>
      <c r="Q89" s="2">
        <f t="shared" si="87"/>
        <v>10980</v>
      </c>
      <c r="R89" s="5">
        <f t="shared" si="112"/>
        <v>269017</v>
      </c>
      <c r="S89" s="2">
        <v>239000</v>
      </c>
      <c r="T89" s="5">
        <f>R89-S89</f>
        <v>30017</v>
      </c>
      <c r="U89" s="2"/>
    </row>
    <row r="90" spans="1:21" x14ac:dyDescent="0.25">
      <c r="A90">
        <v>9</v>
      </c>
      <c r="B90" s="4" t="s">
        <v>10</v>
      </c>
      <c r="C90" s="8">
        <v>1585</v>
      </c>
      <c r="D90" s="8">
        <v>712</v>
      </c>
      <c r="E90" s="8">
        <v>841</v>
      </c>
      <c r="F90" s="8">
        <v>32</v>
      </c>
      <c r="G90" s="8">
        <v>21</v>
      </c>
      <c r="H90" s="8">
        <v>531</v>
      </c>
      <c r="I90" s="8">
        <v>15717</v>
      </c>
      <c r="J90" s="2">
        <v>25</v>
      </c>
      <c r="K90" s="2">
        <v>100</v>
      </c>
      <c r="L90" s="2">
        <v>5</v>
      </c>
      <c r="M90" s="2">
        <v>150</v>
      </c>
      <c r="N90" s="2">
        <f t="shared" si="84"/>
        <v>39625</v>
      </c>
      <c r="O90" s="2">
        <f t="shared" si="113"/>
        <v>53100</v>
      </c>
      <c r="P90" s="2">
        <f t="shared" si="114"/>
        <v>78585</v>
      </c>
      <c r="Q90" s="2">
        <f t="shared" si="87"/>
        <v>3150</v>
      </c>
      <c r="R90" s="7">
        <f t="shared" si="112"/>
        <v>60253.333333333336</v>
      </c>
      <c r="S90" s="2">
        <v>63000</v>
      </c>
      <c r="T90" s="5">
        <f t="shared" ref="T90:T100" si="115">R90-S90</f>
        <v>-2746.6666666666642</v>
      </c>
      <c r="U90" s="2"/>
    </row>
    <row r="91" spans="1:21" x14ac:dyDescent="0.25">
      <c r="A91">
        <v>9</v>
      </c>
      <c r="B91" s="4" t="s">
        <v>9</v>
      </c>
      <c r="C91" s="8">
        <v>1542</v>
      </c>
      <c r="D91" s="8">
        <v>481</v>
      </c>
      <c r="E91" s="8">
        <v>937</v>
      </c>
      <c r="F91" s="8">
        <v>124</v>
      </c>
      <c r="G91" s="8">
        <v>12</v>
      </c>
      <c r="H91" s="8">
        <v>564</v>
      </c>
      <c r="I91" s="8">
        <v>14350</v>
      </c>
      <c r="J91" s="2">
        <v>100</v>
      </c>
      <c r="K91" s="2">
        <v>290</v>
      </c>
      <c r="L91" s="2">
        <v>13</v>
      </c>
      <c r="M91" s="2">
        <v>300</v>
      </c>
      <c r="N91" s="2">
        <f t="shared" si="84"/>
        <v>154200</v>
      </c>
      <c r="O91" s="2">
        <f t="shared" si="113"/>
        <v>163560</v>
      </c>
      <c r="P91" s="2">
        <f t="shared" si="114"/>
        <v>186550</v>
      </c>
      <c r="Q91" s="2">
        <f t="shared" si="87"/>
        <v>3600</v>
      </c>
      <c r="R91" s="5">
        <f t="shared" si="112"/>
        <v>171703.33333333334</v>
      </c>
      <c r="S91" s="2">
        <v>160000</v>
      </c>
      <c r="T91" s="5">
        <f t="shared" si="115"/>
        <v>11703.333333333343</v>
      </c>
      <c r="U91" s="2"/>
    </row>
    <row r="92" spans="1:21" x14ac:dyDescent="0.25">
      <c r="A92">
        <v>9</v>
      </c>
      <c r="B92" s="4" t="s">
        <v>8</v>
      </c>
      <c r="C92" s="8">
        <v>2004</v>
      </c>
      <c r="D92" s="8">
        <v>795</v>
      </c>
      <c r="E92" s="8">
        <v>1186</v>
      </c>
      <c r="F92" s="8">
        <v>23</v>
      </c>
      <c r="G92" s="8">
        <v>45</v>
      </c>
      <c r="H92" s="8">
        <v>431</v>
      </c>
      <c r="I92" s="8">
        <v>9268</v>
      </c>
      <c r="J92" s="2">
        <v>22</v>
      </c>
      <c r="K92" s="2">
        <v>100</v>
      </c>
      <c r="L92" s="2">
        <v>5</v>
      </c>
      <c r="M92" s="2">
        <v>150</v>
      </c>
      <c r="N92" s="2">
        <f t="shared" si="84"/>
        <v>44088</v>
      </c>
      <c r="O92" s="2">
        <f t="shared" si="113"/>
        <v>43100</v>
      </c>
      <c r="P92" s="2">
        <f t="shared" si="114"/>
        <v>46340</v>
      </c>
      <c r="Q92" s="2">
        <f t="shared" si="87"/>
        <v>6750</v>
      </c>
      <c r="R92" s="5">
        <f t="shared" si="112"/>
        <v>51259.333333333336</v>
      </c>
      <c r="S92" s="2">
        <v>71400</v>
      </c>
      <c r="T92" s="5">
        <f t="shared" si="115"/>
        <v>-20140.666666666664</v>
      </c>
      <c r="U92" s="2"/>
    </row>
    <row r="93" spans="1:21" x14ac:dyDescent="0.25">
      <c r="A93">
        <v>8</v>
      </c>
      <c r="B93" s="4" t="s">
        <v>7</v>
      </c>
      <c r="C93" s="8">
        <v>8807</v>
      </c>
      <c r="D93" s="8">
        <v>3875</v>
      </c>
      <c r="E93" s="8">
        <v>4332</v>
      </c>
      <c r="F93" s="8">
        <v>600</v>
      </c>
      <c r="G93" s="8">
        <v>64</v>
      </c>
      <c r="H93" s="8">
        <v>1750</v>
      </c>
      <c r="I93" s="9">
        <v>15551</v>
      </c>
      <c r="J93" s="2">
        <v>30</v>
      </c>
      <c r="K93" s="2">
        <v>150</v>
      </c>
      <c r="L93" s="2">
        <v>9</v>
      </c>
      <c r="M93" s="2">
        <v>180</v>
      </c>
      <c r="N93" s="2">
        <f t="shared" si="84"/>
        <v>264210</v>
      </c>
      <c r="O93" s="2">
        <f t="shared" si="113"/>
        <v>262500</v>
      </c>
      <c r="P93" s="2">
        <f t="shared" si="114"/>
        <v>139959</v>
      </c>
      <c r="Q93" s="2">
        <f t="shared" si="87"/>
        <v>11520</v>
      </c>
      <c r="R93" s="5">
        <f t="shared" si="112"/>
        <v>233743</v>
      </c>
      <c r="S93" s="2">
        <v>239000</v>
      </c>
      <c r="T93" s="5">
        <f t="shared" si="115"/>
        <v>-5257</v>
      </c>
      <c r="U93" s="2"/>
    </row>
    <row r="94" spans="1:21" x14ac:dyDescent="0.25">
      <c r="A94">
        <v>8</v>
      </c>
      <c r="B94" s="4" t="s">
        <v>10</v>
      </c>
      <c r="C94" s="8">
        <v>1563</v>
      </c>
      <c r="D94" s="8">
        <v>694</v>
      </c>
      <c r="E94" s="8">
        <v>840</v>
      </c>
      <c r="F94" s="8">
        <v>29</v>
      </c>
      <c r="G94" s="8">
        <v>18</v>
      </c>
      <c r="H94" s="8">
        <v>509</v>
      </c>
      <c r="I94" s="8">
        <v>15783</v>
      </c>
      <c r="J94" s="2">
        <v>25</v>
      </c>
      <c r="K94" s="2">
        <v>100</v>
      </c>
      <c r="L94" s="2">
        <v>5</v>
      </c>
      <c r="M94" s="2">
        <v>150</v>
      </c>
      <c r="N94" s="2">
        <f t="shared" si="84"/>
        <v>39075</v>
      </c>
      <c r="O94" s="2">
        <f t="shared" si="113"/>
        <v>50900</v>
      </c>
      <c r="P94" s="2">
        <f t="shared" si="114"/>
        <v>78915</v>
      </c>
      <c r="Q94" s="2">
        <f t="shared" si="87"/>
        <v>2700</v>
      </c>
      <c r="R94" s="7">
        <f t="shared" si="112"/>
        <v>58996.666666666664</v>
      </c>
      <c r="S94" s="2">
        <v>66000</v>
      </c>
      <c r="T94" s="5">
        <f t="shared" si="115"/>
        <v>-7003.3333333333358</v>
      </c>
      <c r="U94" s="2"/>
    </row>
    <row r="95" spans="1:21" x14ac:dyDescent="0.25">
      <c r="A95">
        <v>8</v>
      </c>
      <c r="B95" s="4" t="s">
        <v>9</v>
      </c>
      <c r="C95" s="8">
        <v>1751</v>
      </c>
      <c r="D95" s="8">
        <v>497</v>
      </c>
      <c r="E95" s="8">
        <v>1114</v>
      </c>
      <c r="F95" s="8">
        <v>140</v>
      </c>
      <c r="G95" s="8">
        <v>59</v>
      </c>
      <c r="H95" s="8">
        <v>592</v>
      </c>
      <c r="I95" s="8">
        <v>17151</v>
      </c>
      <c r="J95" s="2">
        <v>100</v>
      </c>
      <c r="K95" s="2">
        <v>290</v>
      </c>
      <c r="L95" s="2">
        <v>13</v>
      </c>
      <c r="M95" s="2">
        <v>300</v>
      </c>
      <c r="N95" s="2">
        <f t="shared" si="84"/>
        <v>175100</v>
      </c>
      <c r="O95" s="2">
        <f t="shared" si="113"/>
        <v>171680</v>
      </c>
      <c r="P95" s="2">
        <f t="shared" si="114"/>
        <v>222963</v>
      </c>
      <c r="Q95" s="2">
        <f t="shared" si="87"/>
        <v>17700</v>
      </c>
      <c r="R95" s="5">
        <f t="shared" si="112"/>
        <v>207614.33333333334</v>
      </c>
      <c r="S95" s="2">
        <v>160000</v>
      </c>
      <c r="T95" s="5">
        <f t="shared" si="115"/>
        <v>47614.333333333343</v>
      </c>
      <c r="U95" s="2"/>
    </row>
    <row r="96" spans="1:21" x14ac:dyDescent="0.25">
      <c r="A96">
        <v>8</v>
      </c>
      <c r="B96" s="4" t="s">
        <v>8</v>
      </c>
      <c r="C96" s="8">
        <v>1714</v>
      </c>
      <c r="D96" s="8">
        <v>703</v>
      </c>
      <c r="E96" s="8">
        <v>975</v>
      </c>
      <c r="F96" s="8">
        <v>36</v>
      </c>
      <c r="G96" s="8">
        <v>42</v>
      </c>
      <c r="H96" s="8">
        <v>359</v>
      </c>
      <c r="I96" s="8">
        <v>9438</v>
      </c>
      <c r="J96" s="2">
        <v>22</v>
      </c>
      <c r="K96" s="2">
        <v>100</v>
      </c>
      <c r="L96" s="2">
        <v>5</v>
      </c>
      <c r="M96" s="2">
        <v>150</v>
      </c>
      <c r="N96" s="2">
        <f t="shared" si="84"/>
        <v>37708</v>
      </c>
      <c r="O96" s="2">
        <f t="shared" si="113"/>
        <v>35900</v>
      </c>
      <c r="P96" s="2">
        <f t="shared" si="114"/>
        <v>47190</v>
      </c>
      <c r="Q96" s="2">
        <f t="shared" si="87"/>
        <v>6300</v>
      </c>
      <c r="R96" s="5">
        <f t="shared" si="112"/>
        <v>46566</v>
      </c>
      <c r="S96" s="2">
        <v>43000</v>
      </c>
      <c r="T96" s="5">
        <f t="shared" si="115"/>
        <v>3566</v>
      </c>
      <c r="U96" s="2"/>
    </row>
    <row r="97" spans="1:21" x14ac:dyDescent="0.25">
      <c r="A97">
        <v>7</v>
      </c>
      <c r="B97" s="4" t="s">
        <v>7</v>
      </c>
      <c r="C97" s="8">
        <v>10710</v>
      </c>
      <c r="D97" s="8">
        <v>4231</v>
      </c>
      <c r="E97" s="8">
        <v>5237</v>
      </c>
      <c r="F97" s="8">
        <v>1242</v>
      </c>
      <c r="G97" s="8">
        <v>72</v>
      </c>
      <c r="H97" s="8">
        <v>1957</v>
      </c>
      <c r="I97" s="8">
        <v>17773</v>
      </c>
      <c r="J97" s="2">
        <v>30</v>
      </c>
      <c r="K97" s="2">
        <v>150</v>
      </c>
      <c r="L97" s="2">
        <v>9</v>
      </c>
      <c r="M97" s="2">
        <v>180</v>
      </c>
      <c r="N97" s="2">
        <f t="shared" si="84"/>
        <v>321300</v>
      </c>
      <c r="O97" s="2">
        <f t="shared" si="113"/>
        <v>293550</v>
      </c>
      <c r="P97" s="2">
        <f t="shared" si="114"/>
        <v>159957</v>
      </c>
      <c r="Q97" s="2">
        <f t="shared" si="87"/>
        <v>12960</v>
      </c>
      <c r="R97" s="5">
        <f t="shared" si="112"/>
        <v>271229</v>
      </c>
      <c r="S97" s="2">
        <v>244000</v>
      </c>
      <c r="T97" s="5">
        <f t="shared" si="115"/>
        <v>27229</v>
      </c>
      <c r="U97" s="2"/>
    </row>
    <row r="98" spans="1:21" x14ac:dyDescent="0.25">
      <c r="A98">
        <v>7</v>
      </c>
      <c r="B98" s="4" t="s">
        <v>10</v>
      </c>
      <c r="C98" s="8">
        <v>1625</v>
      </c>
      <c r="D98" s="8">
        <v>638</v>
      </c>
      <c r="E98" s="8">
        <v>974</v>
      </c>
      <c r="F98" s="8">
        <v>13</v>
      </c>
      <c r="G98" s="8">
        <v>20</v>
      </c>
      <c r="H98" s="8">
        <v>535</v>
      </c>
      <c r="I98" s="8">
        <v>21141</v>
      </c>
      <c r="J98" s="2">
        <v>25</v>
      </c>
      <c r="K98" s="2">
        <v>100</v>
      </c>
      <c r="L98" s="2">
        <v>5</v>
      </c>
      <c r="M98" s="2">
        <v>150</v>
      </c>
      <c r="N98" s="2">
        <f t="shared" si="84"/>
        <v>40625</v>
      </c>
      <c r="O98" s="2">
        <f t="shared" si="113"/>
        <v>53500</v>
      </c>
      <c r="P98" s="2">
        <f t="shared" si="114"/>
        <v>105705</v>
      </c>
      <c r="Q98" s="2">
        <f t="shared" si="87"/>
        <v>3000</v>
      </c>
      <c r="R98" s="7">
        <f t="shared" si="112"/>
        <v>69610</v>
      </c>
      <c r="S98" s="2">
        <v>70000</v>
      </c>
      <c r="T98" s="5">
        <f t="shared" si="115"/>
        <v>-390</v>
      </c>
      <c r="U98" s="2"/>
    </row>
    <row r="99" spans="1:21" x14ac:dyDescent="0.25">
      <c r="A99">
        <v>7</v>
      </c>
      <c r="B99" s="4" t="s">
        <v>9</v>
      </c>
      <c r="C99" s="8">
        <v>2070</v>
      </c>
      <c r="D99" s="8">
        <v>587</v>
      </c>
      <c r="E99" s="8">
        <v>1360</v>
      </c>
      <c r="F99" s="8">
        <v>123</v>
      </c>
      <c r="G99" s="8">
        <v>7</v>
      </c>
      <c r="H99" s="8">
        <v>544</v>
      </c>
      <c r="I99" s="8">
        <v>16011</v>
      </c>
      <c r="J99" s="2">
        <v>100</v>
      </c>
      <c r="K99" s="2">
        <v>290</v>
      </c>
      <c r="L99" s="2">
        <v>13</v>
      </c>
      <c r="M99" s="2">
        <v>300</v>
      </c>
      <c r="N99" s="2">
        <f t="shared" si="84"/>
        <v>207000</v>
      </c>
      <c r="O99" s="2">
        <f t="shared" si="113"/>
        <v>157760</v>
      </c>
      <c r="P99" s="2">
        <f t="shared" si="114"/>
        <v>208143</v>
      </c>
      <c r="Q99" s="2">
        <f t="shared" si="87"/>
        <v>2100</v>
      </c>
      <c r="R99" s="5">
        <f t="shared" si="112"/>
        <v>193067.66666666666</v>
      </c>
      <c r="S99" s="2">
        <v>160000</v>
      </c>
      <c r="T99" s="5">
        <f t="shared" si="115"/>
        <v>33067.666666666657</v>
      </c>
      <c r="U99" s="2"/>
    </row>
    <row r="100" spans="1:21" x14ac:dyDescent="0.25">
      <c r="A100">
        <v>7</v>
      </c>
      <c r="B100" s="4" t="s">
        <v>8</v>
      </c>
      <c r="C100" s="8">
        <v>2012</v>
      </c>
      <c r="D100" s="8">
        <v>860</v>
      </c>
      <c r="E100" s="8">
        <v>1144</v>
      </c>
      <c r="F100" s="8">
        <v>8</v>
      </c>
      <c r="G100" s="8">
        <v>39</v>
      </c>
      <c r="H100" s="8">
        <v>445</v>
      </c>
      <c r="I100" s="8">
        <v>10183</v>
      </c>
      <c r="J100" s="2">
        <v>22</v>
      </c>
      <c r="K100" s="2">
        <v>100</v>
      </c>
      <c r="L100" s="2">
        <v>5</v>
      </c>
      <c r="M100" s="2">
        <v>150</v>
      </c>
      <c r="N100" s="2">
        <f t="shared" si="84"/>
        <v>44264</v>
      </c>
      <c r="O100" s="2">
        <f t="shared" si="113"/>
        <v>44500</v>
      </c>
      <c r="P100" s="2">
        <f t="shared" si="114"/>
        <v>50915</v>
      </c>
      <c r="Q100" s="2">
        <f t="shared" si="87"/>
        <v>5850</v>
      </c>
      <c r="R100" s="5">
        <f t="shared" si="112"/>
        <v>52409.666666666664</v>
      </c>
      <c r="S100" s="2">
        <v>43383</v>
      </c>
      <c r="T100" s="5">
        <f t="shared" si="115"/>
        <v>9026.6666666666642</v>
      </c>
      <c r="U100" s="2"/>
    </row>
    <row r="101" spans="1:21" x14ac:dyDescent="0.25">
      <c r="J101" s="2"/>
      <c r="K101" s="2"/>
      <c r="L101" s="2"/>
      <c r="M101" s="2"/>
      <c r="N101" s="2"/>
      <c r="O101" s="2"/>
      <c r="P101" s="2"/>
      <c r="Q101" s="2"/>
      <c r="R101" s="5"/>
      <c r="S101" s="2"/>
      <c r="T101" s="2"/>
      <c r="U101" s="2"/>
    </row>
    <row r="102" spans="1:21" x14ac:dyDescent="0.25">
      <c r="J102" s="2"/>
      <c r="K102" s="2"/>
      <c r="L102" s="2"/>
      <c r="M102" s="2"/>
      <c r="N102" s="2"/>
      <c r="O102" s="2"/>
      <c r="P102" s="2"/>
      <c r="Q102" s="2"/>
      <c r="R102" s="5"/>
      <c r="S102" s="2"/>
      <c r="T102" s="2"/>
      <c r="U102" s="2"/>
    </row>
    <row r="103" spans="1:21" x14ac:dyDescent="0.25">
      <c r="J103" s="2"/>
      <c r="K103" s="2"/>
      <c r="L103" s="2"/>
      <c r="M103" s="2"/>
      <c r="N103" s="2"/>
      <c r="O103" s="2"/>
      <c r="P103" s="2"/>
      <c r="Q103" s="2"/>
      <c r="R103" s="5"/>
      <c r="S103" s="2"/>
      <c r="T103" s="2"/>
      <c r="U103" s="2"/>
    </row>
    <row r="104" spans="1:21" x14ac:dyDescent="0.25">
      <c r="J104" s="2"/>
      <c r="K104" s="2"/>
      <c r="L104" s="2"/>
      <c r="M104" s="2"/>
      <c r="N104" s="2"/>
      <c r="O104" s="2"/>
      <c r="P104" s="2"/>
      <c r="Q104" s="2"/>
      <c r="R104" s="5"/>
      <c r="S104" s="2"/>
      <c r="T104" s="2"/>
      <c r="U104" s="2"/>
    </row>
    <row r="105" spans="1:21" x14ac:dyDescent="0.25">
      <c r="J105" s="2"/>
      <c r="K105" s="2"/>
      <c r="L105" s="2"/>
      <c r="M105" s="2"/>
      <c r="N105" s="2"/>
      <c r="O105" s="2"/>
      <c r="P105" s="2"/>
      <c r="Q105" s="2"/>
      <c r="R105" s="5"/>
      <c r="S105" s="2"/>
      <c r="T105" s="2"/>
      <c r="U105" s="2"/>
    </row>
    <row r="106" spans="1:21" x14ac:dyDescent="0.25">
      <c r="J106" s="2"/>
      <c r="K106" s="2"/>
      <c r="L106" s="2"/>
      <c r="M106" s="2"/>
      <c r="N106" s="2"/>
      <c r="O106" s="2"/>
      <c r="P106" s="2"/>
      <c r="Q106" s="2"/>
      <c r="R106" s="5"/>
      <c r="S106" s="2"/>
      <c r="T106" s="2"/>
      <c r="U106" s="2"/>
    </row>
    <row r="107" spans="1:21" x14ac:dyDescent="0.25">
      <c r="J107" s="2"/>
      <c r="K107" s="2"/>
      <c r="L107" s="2"/>
      <c r="M107" s="2"/>
      <c r="N107" s="2"/>
      <c r="O107" s="2"/>
      <c r="P107" s="2"/>
      <c r="Q107" s="2"/>
      <c r="R107" s="5"/>
      <c r="S107" s="2"/>
      <c r="T107" s="2"/>
      <c r="U107" s="2"/>
    </row>
    <row r="108" spans="1:21" x14ac:dyDescent="0.25">
      <c r="J108" s="2"/>
      <c r="K108" s="2"/>
      <c r="L108" s="2"/>
      <c r="M108" s="2"/>
      <c r="N108" s="2"/>
      <c r="O108" s="2"/>
      <c r="P108" s="2"/>
      <c r="Q108" s="2"/>
      <c r="R108" s="5"/>
      <c r="S108" s="2"/>
      <c r="T108" s="2"/>
      <c r="U108" s="2"/>
    </row>
    <row r="109" spans="1:21" x14ac:dyDescent="0.25">
      <c r="J109" s="2"/>
      <c r="K109" s="2"/>
      <c r="L109" s="2"/>
      <c r="M109" s="2"/>
      <c r="N109" s="2"/>
      <c r="O109" s="2"/>
      <c r="P109" s="2"/>
      <c r="Q109" s="2"/>
      <c r="R109" s="5"/>
      <c r="S109" s="2"/>
      <c r="T109" s="2"/>
      <c r="U109" s="2"/>
    </row>
    <row r="110" spans="1:21" x14ac:dyDescent="0.25">
      <c r="J110" s="2"/>
      <c r="K110" s="2"/>
      <c r="L110" s="2"/>
      <c r="M110" s="2"/>
      <c r="N110" s="2"/>
      <c r="O110" s="2"/>
      <c r="P110" s="2"/>
      <c r="Q110" s="2"/>
      <c r="R110" s="5"/>
      <c r="S110" s="2"/>
      <c r="T110" s="2"/>
      <c r="U110" s="2"/>
    </row>
    <row r="111" spans="1:21" x14ac:dyDescent="0.25">
      <c r="J111" s="2"/>
      <c r="K111" s="2"/>
      <c r="L111" s="2"/>
      <c r="M111" s="2"/>
      <c r="N111" s="2"/>
      <c r="O111" s="2"/>
      <c r="P111" s="2"/>
      <c r="Q111" s="2"/>
      <c r="R111" s="5"/>
      <c r="S111" s="2"/>
      <c r="T111" s="2"/>
      <c r="U111" s="2"/>
    </row>
  </sheetData>
  <autoFilter ref="A3:U11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5"/>
  <sheetViews>
    <sheetView workbookViewId="0">
      <selection activeCell="B1" sqref="B1:E5"/>
    </sheetView>
  </sheetViews>
  <sheetFormatPr defaultRowHeight="15" x14ac:dyDescent="0.25"/>
  <sheetData>
    <row r="1" spans="2:5" ht="45" x14ac:dyDescent="0.25">
      <c r="B1" s="2" t="s">
        <v>21</v>
      </c>
      <c r="C1" s="3" t="s">
        <v>12</v>
      </c>
      <c r="D1" s="3" t="s">
        <v>13</v>
      </c>
      <c r="E1" s="3" t="s">
        <v>14</v>
      </c>
    </row>
    <row r="2" spans="2:5" hidden="1" x14ac:dyDescent="0.25">
      <c r="B2" s="6" t="s">
        <v>7</v>
      </c>
      <c r="C2" s="2">
        <v>30</v>
      </c>
      <c r="D2" s="2">
        <v>100</v>
      </c>
      <c r="E2" s="2">
        <v>10</v>
      </c>
    </row>
    <row r="3" spans="2:5" hidden="1" x14ac:dyDescent="0.25">
      <c r="B3" s="6" t="s">
        <v>10</v>
      </c>
      <c r="C3" s="2">
        <v>23</v>
      </c>
      <c r="D3" s="2">
        <v>100</v>
      </c>
      <c r="E3" s="2">
        <v>7</v>
      </c>
    </row>
    <row r="4" spans="2:5" hidden="1" x14ac:dyDescent="0.25">
      <c r="B4" s="6" t="s">
        <v>9</v>
      </c>
      <c r="C4" s="2">
        <v>40</v>
      </c>
      <c r="D4" s="2">
        <v>150</v>
      </c>
      <c r="E4" s="2">
        <v>15</v>
      </c>
    </row>
    <row r="5" spans="2:5" x14ac:dyDescent="0.25">
      <c r="B5" s="6" t="s">
        <v>8</v>
      </c>
      <c r="C5" s="2">
        <v>25</v>
      </c>
      <c r="D5" s="2">
        <v>100</v>
      </c>
      <c r="E5" s="2">
        <v>7</v>
      </c>
    </row>
  </sheetData>
  <autoFilter ref="B1:E5">
    <filterColumn colId="0">
      <filters>
        <filter val="Воронеж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support</cp:lastModifiedBy>
  <dcterms:created xsi:type="dcterms:W3CDTF">2015-11-03T06:03:23Z</dcterms:created>
  <dcterms:modified xsi:type="dcterms:W3CDTF">2017-10-09T14:20:35Z</dcterms:modified>
</cp:coreProperties>
</file>