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195" windowHeight="9210" tabRatio="718"/>
  </bookViews>
  <sheets>
    <sheet name="Работник" sheetId="1" r:id="rId1"/>
    <sheet name="Свод Р-та 1-100" sheetId="2" r:id="rId2"/>
    <sheet name="101-200" sheetId="3" r:id="rId3"/>
    <sheet name="201-300" sheetId="4" r:id="rId4"/>
    <sheet name="301-400" sheetId="5" r:id="rId5"/>
    <sheet name="401-500" sheetId="6" r:id="rId6"/>
    <sheet name="Извлечения" sheetId="7" r:id="rId7"/>
    <sheet name="Справка" sheetId="8" r:id="rId8"/>
  </sheets>
  <definedNames>
    <definedName name="Z_7D89E1A5_AA8A_47AE_A12B_CB169CABAA09_.wvu.Cols" localSheetId="2" hidden="1">'101-200'!$N:$Q,'101-200'!$U:$W,'101-200'!$Y:$BH</definedName>
    <definedName name="Z_7D89E1A5_AA8A_47AE_A12B_CB169CABAA09_.wvu.Cols" localSheetId="3" hidden="1">'201-300'!$N:$Q,'201-300'!$U:$W,'201-300'!$Z:$BH</definedName>
    <definedName name="Z_7D89E1A5_AA8A_47AE_A12B_CB169CABAA09_.wvu.Cols" localSheetId="4" hidden="1">'301-400'!$N:$Q,'301-400'!$U:$W,'301-400'!$Z:$BH</definedName>
    <definedName name="Z_7D89E1A5_AA8A_47AE_A12B_CB169CABAA09_.wvu.Cols" localSheetId="5" hidden="1">'401-500'!$N:$Q,'401-500'!$U:$W,'401-500'!$Z:$BH</definedName>
    <definedName name="Z_7D89E1A5_AA8A_47AE_A12B_CB169CABAA09_.wvu.Cols" localSheetId="0" hidden="1">Работник!$P:$AJ</definedName>
    <definedName name="Z_7D89E1A5_AA8A_47AE_A12B_CB169CABAA09_.wvu.Cols" localSheetId="1" hidden="1">'Свод Р-та 1-100'!$N:$Q,'Свод Р-та 1-100'!$U:$W,'Свод Р-та 1-100'!$Z:$BH</definedName>
    <definedName name="Z_7D89E1A5_AA8A_47AE_A12B_CB169CABAA09_.wvu.PrintArea" localSheetId="7" hidden="1">Справка!$A$1:$X$88</definedName>
    <definedName name="Z_7D89E1A5_AA8A_47AE_A12B_CB169CABAA09_.wvu.Rows" localSheetId="0" hidden="1">Работник!$39:$51</definedName>
    <definedName name="_xlnm.Print_Area" localSheetId="7">Справка!$A$1:$X$88</definedName>
  </definedNames>
  <calcPr calcId="145621"/>
  <customWorkbookViews>
    <customWorkbookView name="zinaida.abramova - Personal View" guid="{7D89E1A5-AA8A-47AE-A12B-CB169CABAA09}" mergeInterval="0" personalView="1" maximized="1" xWindow="1" yWindow="1" windowWidth="1276" windowHeight="781" tabRatio="718" activeSheetId="2"/>
  </customWorkbookViews>
</workbook>
</file>

<file path=xl/calcChain.xml><?xml version="1.0" encoding="utf-8"?>
<calcChain xmlns="http://schemas.openxmlformats.org/spreadsheetml/2006/main">
  <c r="Q107" i="6" l="1"/>
  <c r="P107" i="6"/>
  <c r="O107" i="6"/>
  <c r="Q106" i="6"/>
  <c r="P106" i="6"/>
  <c r="O106" i="6"/>
  <c r="Q105" i="6"/>
  <c r="P105" i="6"/>
  <c r="O105" i="6"/>
  <c r="Q104" i="6"/>
  <c r="P104" i="6"/>
  <c r="O104" i="6"/>
  <c r="Q103" i="6"/>
  <c r="P103" i="6"/>
  <c r="O103" i="6"/>
  <c r="Q102" i="6"/>
  <c r="P102" i="6"/>
  <c r="O102" i="6"/>
  <c r="Q101" i="6"/>
  <c r="P101" i="6"/>
  <c r="O101" i="6"/>
  <c r="Q100" i="6"/>
  <c r="P100" i="6"/>
  <c r="O100" i="6"/>
  <c r="Q99" i="6"/>
  <c r="P99" i="6"/>
  <c r="O99" i="6"/>
  <c r="Q98" i="6"/>
  <c r="P98" i="6"/>
  <c r="O98" i="6"/>
  <c r="Q97" i="6"/>
  <c r="P97" i="6"/>
  <c r="O97" i="6"/>
  <c r="Q96" i="6"/>
  <c r="P96" i="6"/>
  <c r="O96" i="6"/>
  <c r="Q95" i="6"/>
  <c r="P95" i="6"/>
  <c r="O95" i="6"/>
  <c r="Q94" i="6"/>
  <c r="P94" i="6"/>
  <c r="O94" i="6"/>
  <c r="Q93" i="6"/>
  <c r="P93" i="6"/>
  <c r="O93" i="6"/>
  <c r="Q92" i="6"/>
  <c r="P92" i="6"/>
  <c r="O92" i="6"/>
  <c r="Q91" i="6"/>
  <c r="P91" i="6"/>
  <c r="O91" i="6"/>
  <c r="Q90" i="6"/>
  <c r="P90" i="6"/>
  <c r="O90" i="6"/>
  <c r="Q89" i="6"/>
  <c r="P89" i="6"/>
  <c r="O89" i="6"/>
  <c r="Q88" i="6"/>
  <c r="P88" i="6"/>
  <c r="O88" i="6"/>
  <c r="Q87" i="6"/>
  <c r="P87" i="6"/>
  <c r="O87" i="6"/>
  <c r="Q86" i="6"/>
  <c r="P86" i="6"/>
  <c r="O86" i="6"/>
  <c r="Q85" i="6"/>
  <c r="P85" i="6"/>
  <c r="O85" i="6"/>
  <c r="Q84" i="6"/>
  <c r="P84" i="6"/>
  <c r="O84" i="6"/>
  <c r="Q83" i="6"/>
  <c r="P83" i="6"/>
  <c r="O83" i="6"/>
  <c r="Q82" i="6"/>
  <c r="P82" i="6"/>
  <c r="O82" i="6"/>
  <c r="Q81" i="6"/>
  <c r="P81" i="6"/>
  <c r="O81" i="6"/>
  <c r="Q80" i="6"/>
  <c r="P80" i="6"/>
  <c r="O80" i="6"/>
  <c r="Q79" i="6"/>
  <c r="P79" i="6"/>
  <c r="O79" i="6"/>
  <c r="Q78" i="6"/>
  <c r="P78" i="6"/>
  <c r="O78" i="6"/>
  <c r="Q77" i="6"/>
  <c r="P77" i="6"/>
  <c r="O77" i="6"/>
  <c r="Q76" i="6"/>
  <c r="P76" i="6"/>
  <c r="O76" i="6"/>
  <c r="Q75" i="6"/>
  <c r="P75" i="6"/>
  <c r="O75" i="6"/>
  <c r="Q74" i="6"/>
  <c r="P74" i="6"/>
  <c r="O74" i="6"/>
  <c r="Q73" i="6"/>
  <c r="P73" i="6"/>
  <c r="O73" i="6"/>
  <c r="Q72" i="6"/>
  <c r="P72" i="6"/>
  <c r="O72" i="6"/>
  <c r="Q71" i="6"/>
  <c r="P71" i="6"/>
  <c r="O71" i="6"/>
  <c r="Q70" i="6"/>
  <c r="P70" i="6"/>
  <c r="O70" i="6"/>
  <c r="Q69" i="6"/>
  <c r="P69" i="6"/>
  <c r="O69" i="6"/>
  <c r="Q68" i="6"/>
  <c r="P68" i="6"/>
  <c r="O68" i="6"/>
  <c r="Q67" i="6"/>
  <c r="P67" i="6"/>
  <c r="O67" i="6"/>
  <c r="Q66" i="6"/>
  <c r="P66" i="6"/>
  <c r="O66" i="6"/>
  <c r="Q65" i="6"/>
  <c r="P65" i="6"/>
  <c r="O65" i="6"/>
  <c r="Q64" i="6"/>
  <c r="P64" i="6"/>
  <c r="O64" i="6"/>
  <c r="Q63" i="6"/>
  <c r="P63" i="6"/>
  <c r="O63" i="6"/>
  <c r="Q62" i="6"/>
  <c r="P62" i="6"/>
  <c r="O62" i="6"/>
  <c r="Q61" i="6"/>
  <c r="P61" i="6"/>
  <c r="O61" i="6"/>
  <c r="Q60" i="6"/>
  <c r="P60" i="6"/>
  <c r="O60" i="6"/>
  <c r="Q59" i="6"/>
  <c r="P59" i="6"/>
  <c r="O59" i="6"/>
  <c r="Q58" i="6"/>
  <c r="P58" i="6"/>
  <c r="O58" i="6"/>
  <c r="Q57" i="6"/>
  <c r="P57" i="6"/>
  <c r="O57" i="6"/>
  <c r="Q56" i="6"/>
  <c r="P56" i="6"/>
  <c r="O56" i="6"/>
  <c r="Q55" i="6"/>
  <c r="P55" i="6"/>
  <c r="O55" i="6"/>
  <c r="Q54" i="6"/>
  <c r="P54" i="6"/>
  <c r="O54" i="6"/>
  <c r="Q53" i="6"/>
  <c r="P53" i="6"/>
  <c r="O53" i="6"/>
  <c r="Q52" i="6"/>
  <c r="P52" i="6"/>
  <c r="O52" i="6"/>
  <c r="Q51" i="6"/>
  <c r="P51" i="6"/>
  <c r="O51" i="6"/>
  <c r="Q50" i="6"/>
  <c r="P50" i="6"/>
  <c r="O50" i="6"/>
  <c r="Q49" i="6"/>
  <c r="P49" i="6"/>
  <c r="O49" i="6"/>
  <c r="Q48" i="6"/>
  <c r="P48" i="6"/>
  <c r="O48" i="6"/>
  <c r="Q47" i="6"/>
  <c r="P47" i="6"/>
  <c r="O47" i="6"/>
  <c r="Q46" i="6"/>
  <c r="P46" i="6"/>
  <c r="O46" i="6"/>
  <c r="Q45" i="6"/>
  <c r="P45" i="6"/>
  <c r="O45" i="6"/>
  <c r="Q44" i="6"/>
  <c r="P44" i="6"/>
  <c r="O44" i="6"/>
  <c r="Q43" i="6"/>
  <c r="P43" i="6"/>
  <c r="O43" i="6"/>
  <c r="Q42" i="6"/>
  <c r="P42" i="6"/>
  <c r="O42" i="6"/>
  <c r="Q41" i="6"/>
  <c r="P41" i="6"/>
  <c r="O41" i="6"/>
  <c r="Q40" i="6"/>
  <c r="P40" i="6"/>
  <c r="O40" i="6"/>
  <c r="Q39" i="6"/>
  <c r="P39" i="6"/>
  <c r="O39" i="6"/>
  <c r="Q38" i="6"/>
  <c r="P38" i="6"/>
  <c r="O38" i="6"/>
  <c r="Q37" i="6"/>
  <c r="P37" i="6"/>
  <c r="O37" i="6"/>
  <c r="Q36" i="6"/>
  <c r="P36" i="6"/>
  <c r="O36" i="6"/>
  <c r="Q35" i="6"/>
  <c r="P35" i="6"/>
  <c r="O35" i="6"/>
  <c r="Q34" i="6"/>
  <c r="P34" i="6"/>
  <c r="O34" i="6"/>
  <c r="Q33" i="6"/>
  <c r="P33" i="6"/>
  <c r="O33" i="6"/>
  <c r="Q32" i="6"/>
  <c r="P32" i="6"/>
  <c r="O32" i="6"/>
  <c r="Q31" i="6"/>
  <c r="P31" i="6"/>
  <c r="O31" i="6"/>
  <c r="Q30" i="6"/>
  <c r="P30" i="6"/>
  <c r="O30" i="6"/>
  <c r="Q29" i="6"/>
  <c r="P29" i="6"/>
  <c r="O29" i="6"/>
  <c r="Q28" i="6"/>
  <c r="P28" i="6"/>
  <c r="O28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1" i="6"/>
  <c r="P21" i="6"/>
  <c r="O21" i="6"/>
  <c r="Q20" i="6"/>
  <c r="P20" i="6"/>
  <c r="O20" i="6"/>
  <c r="Q19" i="6"/>
  <c r="P19" i="6"/>
  <c r="O19" i="6"/>
  <c r="Q18" i="6"/>
  <c r="P18" i="6"/>
  <c r="O18" i="6"/>
  <c r="Q17" i="6"/>
  <c r="P17" i="6"/>
  <c r="O17" i="6"/>
  <c r="Q16" i="6"/>
  <c r="P16" i="6"/>
  <c r="O16" i="6"/>
  <c r="Q15" i="6"/>
  <c r="P15" i="6"/>
  <c r="O15" i="6"/>
  <c r="Q14" i="6"/>
  <c r="P14" i="6"/>
  <c r="O14" i="6"/>
  <c r="Q13" i="6"/>
  <c r="P13" i="6"/>
  <c r="O13" i="6"/>
  <c r="Q12" i="6"/>
  <c r="P12" i="6"/>
  <c r="O12" i="6"/>
  <c r="Q11" i="6"/>
  <c r="P11" i="6"/>
  <c r="O11" i="6"/>
  <c r="Q10" i="6"/>
  <c r="P10" i="6"/>
  <c r="O10" i="6"/>
  <c r="Q9" i="6"/>
  <c r="P9" i="6"/>
  <c r="O9" i="6"/>
  <c r="P8" i="6"/>
  <c r="V8" i="6" s="1"/>
  <c r="O8" i="6"/>
  <c r="Q107" i="5"/>
  <c r="P107" i="5"/>
  <c r="O107" i="5"/>
  <c r="Q106" i="5"/>
  <c r="P106" i="5"/>
  <c r="O106" i="5"/>
  <c r="Q105" i="5"/>
  <c r="P105" i="5"/>
  <c r="O105" i="5"/>
  <c r="Q104" i="5"/>
  <c r="P104" i="5"/>
  <c r="O104" i="5"/>
  <c r="Q103" i="5"/>
  <c r="P103" i="5"/>
  <c r="O103" i="5"/>
  <c r="Q102" i="5"/>
  <c r="P102" i="5"/>
  <c r="O102" i="5"/>
  <c r="Q101" i="5"/>
  <c r="P101" i="5"/>
  <c r="O101" i="5"/>
  <c r="Q100" i="5"/>
  <c r="P100" i="5"/>
  <c r="O100" i="5"/>
  <c r="Q99" i="5"/>
  <c r="P99" i="5"/>
  <c r="O99" i="5"/>
  <c r="Q98" i="5"/>
  <c r="P98" i="5"/>
  <c r="O98" i="5"/>
  <c r="Q97" i="5"/>
  <c r="P97" i="5"/>
  <c r="O97" i="5"/>
  <c r="Q96" i="5"/>
  <c r="P96" i="5"/>
  <c r="O96" i="5"/>
  <c r="Q95" i="5"/>
  <c r="P95" i="5"/>
  <c r="O95" i="5"/>
  <c r="Q94" i="5"/>
  <c r="P94" i="5"/>
  <c r="O94" i="5"/>
  <c r="Q93" i="5"/>
  <c r="P93" i="5"/>
  <c r="O93" i="5"/>
  <c r="Q92" i="5"/>
  <c r="P92" i="5"/>
  <c r="O92" i="5"/>
  <c r="Q91" i="5"/>
  <c r="P91" i="5"/>
  <c r="O91" i="5"/>
  <c r="Q90" i="5"/>
  <c r="P90" i="5"/>
  <c r="O90" i="5"/>
  <c r="Q89" i="5"/>
  <c r="P89" i="5"/>
  <c r="O89" i="5"/>
  <c r="Q88" i="5"/>
  <c r="P88" i="5"/>
  <c r="O88" i="5"/>
  <c r="Q87" i="5"/>
  <c r="P87" i="5"/>
  <c r="O87" i="5"/>
  <c r="Q86" i="5"/>
  <c r="P86" i="5"/>
  <c r="O86" i="5"/>
  <c r="Q85" i="5"/>
  <c r="P85" i="5"/>
  <c r="O85" i="5"/>
  <c r="Q84" i="5"/>
  <c r="P84" i="5"/>
  <c r="O84" i="5"/>
  <c r="Q83" i="5"/>
  <c r="P83" i="5"/>
  <c r="O83" i="5"/>
  <c r="Q82" i="5"/>
  <c r="P82" i="5"/>
  <c r="O82" i="5"/>
  <c r="Q81" i="5"/>
  <c r="P81" i="5"/>
  <c r="O81" i="5"/>
  <c r="Q80" i="5"/>
  <c r="P80" i="5"/>
  <c r="O80" i="5"/>
  <c r="Q79" i="5"/>
  <c r="P79" i="5"/>
  <c r="O79" i="5"/>
  <c r="Q78" i="5"/>
  <c r="P78" i="5"/>
  <c r="O78" i="5"/>
  <c r="Q77" i="5"/>
  <c r="P77" i="5"/>
  <c r="O77" i="5"/>
  <c r="Q76" i="5"/>
  <c r="P76" i="5"/>
  <c r="O76" i="5"/>
  <c r="Q75" i="5"/>
  <c r="P75" i="5"/>
  <c r="O75" i="5"/>
  <c r="Q74" i="5"/>
  <c r="P74" i="5"/>
  <c r="O74" i="5"/>
  <c r="Q73" i="5"/>
  <c r="P73" i="5"/>
  <c r="O73" i="5"/>
  <c r="Q72" i="5"/>
  <c r="P72" i="5"/>
  <c r="O72" i="5"/>
  <c r="Q71" i="5"/>
  <c r="P71" i="5"/>
  <c r="O71" i="5"/>
  <c r="Q70" i="5"/>
  <c r="P70" i="5"/>
  <c r="O70" i="5"/>
  <c r="Q69" i="5"/>
  <c r="P69" i="5"/>
  <c r="O69" i="5"/>
  <c r="Q68" i="5"/>
  <c r="P68" i="5"/>
  <c r="O68" i="5"/>
  <c r="Q67" i="5"/>
  <c r="P67" i="5"/>
  <c r="O67" i="5"/>
  <c r="Q66" i="5"/>
  <c r="P66" i="5"/>
  <c r="O66" i="5"/>
  <c r="Q65" i="5"/>
  <c r="P65" i="5"/>
  <c r="O65" i="5"/>
  <c r="Q64" i="5"/>
  <c r="P64" i="5"/>
  <c r="O64" i="5"/>
  <c r="Q63" i="5"/>
  <c r="P63" i="5"/>
  <c r="O63" i="5"/>
  <c r="Q62" i="5"/>
  <c r="P62" i="5"/>
  <c r="O62" i="5"/>
  <c r="Q61" i="5"/>
  <c r="P61" i="5"/>
  <c r="O61" i="5"/>
  <c r="Q60" i="5"/>
  <c r="P60" i="5"/>
  <c r="O60" i="5"/>
  <c r="Q59" i="5"/>
  <c r="P59" i="5"/>
  <c r="O59" i="5"/>
  <c r="Q58" i="5"/>
  <c r="P58" i="5"/>
  <c r="O58" i="5"/>
  <c r="Q57" i="5"/>
  <c r="P57" i="5"/>
  <c r="O57" i="5"/>
  <c r="Q56" i="5"/>
  <c r="P56" i="5"/>
  <c r="O56" i="5"/>
  <c r="Q55" i="5"/>
  <c r="P55" i="5"/>
  <c r="O55" i="5"/>
  <c r="Q54" i="5"/>
  <c r="P54" i="5"/>
  <c r="O54" i="5"/>
  <c r="Q53" i="5"/>
  <c r="P53" i="5"/>
  <c r="O53" i="5"/>
  <c r="Q52" i="5"/>
  <c r="P52" i="5"/>
  <c r="O52" i="5"/>
  <c r="Q51" i="5"/>
  <c r="P51" i="5"/>
  <c r="O51" i="5"/>
  <c r="Q50" i="5"/>
  <c r="P50" i="5"/>
  <c r="O50" i="5"/>
  <c r="Q49" i="5"/>
  <c r="P49" i="5"/>
  <c r="O49" i="5"/>
  <c r="Q48" i="5"/>
  <c r="P48" i="5"/>
  <c r="O48" i="5"/>
  <c r="Q47" i="5"/>
  <c r="P47" i="5"/>
  <c r="O47" i="5"/>
  <c r="Q46" i="5"/>
  <c r="P46" i="5"/>
  <c r="O46" i="5"/>
  <c r="Q45" i="5"/>
  <c r="P45" i="5"/>
  <c r="O45" i="5"/>
  <c r="Q44" i="5"/>
  <c r="P44" i="5"/>
  <c r="O44" i="5"/>
  <c r="Q43" i="5"/>
  <c r="P43" i="5"/>
  <c r="O43" i="5"/>
  <c r="Q42" i="5"/>
  <c r="P42" i="5"/>
  <c r="O42" i="5"/>
  <c r="Q41" i="5"/>
  <c r="P41" i="5"/>
  <c r="O41" i="5"/>
  <c r="Q40" i="5"/>
  <c r="P40" i="5"/>
  <c r="O40" i="5"/>
  <c r="Q39" i="5"/>
  <c r="P39" i="5"/>
  <c r="O39" i="5"/>
  <c r="Q38" i="5"/>
  <c r="P38" i="5"/>
  <c r="O38" i="5"/>
  <c r="Q37" i="5"/>
  <c r="P37" i="5"/>
  <c r="O37" i="5"/>
  <c r="Q36" i="5"/>
  <c r="P36" i="5"/>
  <c r="O36" i="5"/>
  <c r="Q35" i="5"/>
  <c r="P35" i="5"/>
  <c r="O35" i="5"/>
  <c r="Q34" i="5"/>
  <c r="P34" i="5"/>
  <c r="O34" i="5"/>
  <c r="Q33" i="5"/>
  <c r="P33" i="5"/>
  <c r="O33" i="5"/>
  <c r="Q32" i="5"/>
  <c r="P32" i="5"/>
  <c r="O32" i="5"/>
  <c r="Q31" i="5"/>
  <c r="P31" i="5"/>
  <c r="O31" i="5"/>
  <c r="Q30" i="5"/>
  <c r="P30" i="5"/>
  <c r="O30" i="5"/>
  <c r="Q29" i="5"/>
  <c r="P29" i="5"/>
  <c r="O29" i="5"/>
  <c r="Q28" i="5"/>
  <c r="P28" i="5"/>
  <c r="O28" i="5"/>
  <c r="Q27" i="5"/>
  <c r="P27" i="5"/>
  <c r="O27" i="5"/>
  <c r="Q26" i="5"/>
  <c r="P26" i="5"/>
  <c r="O26" i="5"/>
  <c r="Q25" i="5"/>
  <c r="P25" i="5"/>
  <c r="O25" i="5"/>
  <c r="Q24" i="5"/>
  <c r="P24" i="5"/>
  <c r="O24" i="5"/>
  <c r="Q23" i="5"/>
  <c r="P23" i="5"/>
  <c r="O23" i="5"/>
  <c r="Q22" i="5"/>
  <c r="P22" i="5"/>
  <c r="O22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Q9" i="5"/>
  <c r="P9" i="5"/>
  <c r="O9" i="5"/>
  <c r="P8" i="5"/>
  <c r="O8" i="5"/>
  <c r="Q107" i="4"/>
  <c r="P107" i="4"/>
  <c r="O107" i="4"/>
  <c r="Q106" i="4"/>
  <c r="P106" i="4"/>
  <c r="O106" i="4"/>
  <c r="Q105" i="4"/>
  <c r="P105" i="4"/>
  <c r="O105" i="4"/>
  <c r="Q104" i="4"/>
  <c r="P104" i="4"/>
  <c r="O104" i="4"/>
  <c r="Q103" i="4"/>
  <c r="P103" i="4"/>
  <c r="O103" i="4"/>
  <c r="Q102" i="4"/>
  <c r="P102" i="4"/>
  <c r="O102" i="4"/>
  <c r="Q101" i="4"/>
  <c r="P101" i="4"/>
  <c r="O101" i="4"/>
  <c r="Q100" i="4"/>
  <c r="P100" i="4"/>
  <c r="O100" i="4"/>
  <c r="Q99" i="4"/>
  <c r="P99" i="4"/>
  <c r="O99" i="4"/>
  <c r="Q98" i="4"/>
  <c r="P98" i="4"/>
  <c r="O98" i="4"/>
  <c r="Q97" i="4"/>
  <c r="P97" i="4"/>
  <c r="O97" i="4"/>
  <c r="Q96" i="4"/>
  <c r="P96" i="4"/>
  <c r="O96" i="4"/>
  <c r="Q95" i="4"/>
  <c r="P95" i="4"/>
  <c r="O95" i="4"/>
  <c r="Q94" i="4"/>
  <c r="P94" i="4"/>
  <c r="O94" i="4"/>
  <c r="Q93" i="4"/>
  <c r="P93" i="4"/>
  <c r="O93" i="4"/>
  <c r="Q92" i="4"/>
  <c r="P92" i="4"/>
  <c r="O92" i="4"/>
  <c r="Q91" i="4"/>
  <c r="P91" i="4"/>
  <c r="O91" i="4"/>
  <c r="Q90" i="4"/>
  <c r="P90" i="4"/>
  <c r="O90" i="4"/>
  <c r="Q89" i="4"/>
  <c r="P89" i="4"/>
  <c r="O89" i="4"/>
  <c r="Q88" i="4"/>
  <c r="P88" i="4"/>
  <c r="O88" i="4"/>
  <c r="Q87" i="4"/>
  <c r="P87" i="4"/>
  <c r="O87" i="4"/>
  <c r="Q86" i="4"/>
  <c r="P86" i="4"/>
  <c r="O86" i="4"/>
  <c r="Q85" i="4"/>
  <c r="P85" i="4"/>
  <c r="O85" i="4"/>
  <c r="Q84" i="4"/>
  <c r="P84" i="4"/>
  <c r="O84" i="4"/>
  <c r="Q83" i="4"/>
  <c r="P83" i="4"/>
  <c r="O83" i="4"/>
  <c r="Q82" i="4"/>
  <c r="P82" i="4"/>
  <c r="O82" i="4"/>
  <c r="Q81" i="4"/>
  <c r="P81" i="4"/>
  <c r="O81" i="4"/>
  <c r="Q80" i="4"/>
  <c r="P80" i="4"/>
  <c r="O80" i="4"/>
  <c r="Q79" i="4"/>
  <c r="P79" i="4"/>
  <c r="O79" i="4"/>
  <c r="Q78" i="4"/>
  <c r="P78" i="4"/>
  <c r="O78" i="4"/>
  <c r="Q77" i="4"/>
  <c r="P77" i="4"/>
  <c r="O77" i="4"/>
  <c r="Q76" i="4"/>
  <c r="P76" i="4"/>
  <c r="O76" i="4"/>
  <c r="Q75" i="4"/>
  <c r="P75" i="4"/>
  <c r="O75" i="4"/>
  <c r="Q74" i="4"/>
  <c r="P74" i="4"/>
  <c r="O74" i="4"/>
  <c r="Q73" i="4"/>
  <c r="P73" i="4"/>
  <c r="O73" i="4"/>
  <c r="Q72" i="4"/>
  <c r="P72" i="4"/>
  <c r="O72" i="4"/>
  <c r="Q71" i="4"/>
  <c r="P71" i="4"/>
  <c r="O71" i="4"/>
  <c r="Q70" i="4"/>
  <c r="P70" i="4"/>
  <c r="O70" i="4"/>
  <c r="Q69" i="4"/>
  <c r="P69" i="4"/>
  <c r="O69" i="4"/>
  <c r="Q68" i="4"/>
  <c r="P68" i="4"/>
  <c r="O68" i="4"/>
  <c r="Q67" i="4"/>
  <c r="P67" i="4"/>
  <c r="O67" i="4"/>
  <c r="Q66" i="4"/>
  <c r="P66" i="4"/>
  <c r="O66" i="4"/>
  <c r="Q65" i="4"/>
  <c r="P65" i="4"/>
  <c r="O65" i="4"/>
  <c r="Q64" i="4"/>
  <c r="P64" i="4"/>
  <c r="O64" i="4"/>
  <c r="Q63" i="4"/>
  <c r="P63" i="4"/>
  <c r="O63" i="4"/>
  <c r="Q62" i="4"/>
  <c r="P62" i="4"/>
  <c r="O62" i="4"/>
  <c r="Q61" i="4"/>
  <c r="P61" i="4"/>
  <c r="O61" i="4"/>
  <c r="Q60" i="4"/>
  <c r="P60" i="4"/>
  <c r="O60" i="4"/>
  <c r="Q59" i="4"/>
  <c r="P59" i="4"/>
  <c r="O59" i="4"/>
  <c r="Q58" i="4"/>
  <c r="P58" i="4"/>
  <c r="O58" i="4"/>
  <c r="Q57" i="4"/>
  <c r="P57" i="4"/>
  <c r="O57" i="4"/>
  <c r="Q56" i="4"/>
  <c r="P56" i="4"/>
  <c r="O56" i="4"/>
  <c r="Q55" i="4"/>
  <c r="P55" i="4"/>
  <c r="O55" i="4"/>
  <c r="Q54" i="4"/>
  <c r="P54" i="4"/>
  <c r="O54" i="4"/>
  <c r="Q53" i="4"/>
  <c r="P53" i="4"/>
  <c r="O53" i="4"/>
  <c r="Q52" i="4"/>
  <c r="P52" i="4"/>
  <c r="O52" i="4"/>
  <c r="Q51" i="4"/>
  <c r="P51" i="4"/>
  <c r="O51" i="4"/>
  <c r="Q50" i="4"/>
  <c r="P50" i="4"/>
  <c r="O50" i="4"/>
  <c r="Q49" i="4"/>
  <c r="P49" i="4"/>
  <c r="O49" i="4"/>
  <c r="Q48" i="4"/>
  <c r="P48" i="4"/>
  <c r="O48" i="4"/>
  <c r="Q47" i="4"/>
  <c r="P47" i="4"/>
  <c r="O47" i="4"/>
  <c r="Q46" i="4"/>
  <c r="P46" i="4"/>
  <c r="O46" i="4"/>
  <c r="Q45" i="4"/>
  <c r="P45" i="4"/>
  <c r="O45" i="4"/>
  <c r="Q44" i="4"/>
  <c r="P44" i="4"/>
  <c r="O44" i="4"/>
  <c r="Q43" i="4"/>
  <c r="P43" i="4"/>
  <c r="O43" i="4"/>
  <c r="Q42" i="4"/>
  <c r="P42" i="4"/>
  <c r="O42" i="4"/>
  <c r="Q41" i="4"/>
  <c r="P41" i="4"/>
  <c r="O41" i="4"/>
  <c r="Q40" i="4"/>
  <c r="P40" i="4"/>
  <c r="O40" i="4"/>
  <c r="Q39" i="4"/>
  <c r="P39" i="4"/>
  <c r="O39" i="4"/>
  <c r="Q38" i="4"/>
  <c r="P38" i="4"/>
  <c r="O38" i="4"/>
  <c r="Q37" i="4"/>
  <c r="P37" i="4"/>
  <c r="O37" i="4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O17" i="4"/>
  <c r="Q16" i="4"/>
  <c r="P16" i="4"/>
  <c r="O16" i="4"/>
  <c r="Q15" i="4"/>
  <c r="P15" i="4"/>
  <c r="O15" i="4"/>
  <c r="Q14" i="4"/>
  <c r="P14" i="4"/>
  <c r="O14" i="4"/>
  <c r="Q13" i="4"/>
  <c r="P13" i="4"/>
  <c r="O13" i="4"/>
  <c r="Q12" i="4"/>
  <c r="P12" i="4"/>
  <c r="O12" i="4"/>
  <c r="Q11" i="4"/>
  <c r="P11" i="4"/>
  <c r="O11" i="4"/>
  <c r="Q10" i="4"/>
  <c r="P10" i="4"/>
  <c r="O10" i="4"/>
  <c r="Q9" i="4"/>
  <c r="P9" i="4"/>
  <c r="O9" i="4"/>
  <c r="BE8" i="4"/>
  <c r="Q8" i="4"/>
  <c r="P8" i="4"/>
  <c r="O8" i="4"/>
  <c r="Q107" i="3"/>
  <c r="P107" i="3"/>
  <c r="O107" i="3"/>
  <c r="Q106" i="3"/>
  <c r="P106" i="3"/>
  <c r="O106" i="3"/>
  <c r="Q105" i="3"/>
  <c r="P105" i="3"/>
  <c r="O105" i="3"/>
  <c r="Q104" i="3"/>
  <c r="P104" i="3"/>
  <c r="O104" i="3"/>
  <c r="Q103" i="3"/>
  <c r="P103" i="3"/>
  <c r="O103" i="3"/>
  <c r="Q102" i="3"/>
  <c r="P102" i="3"/>
  <c r="O102" i="3"/>
  <c r="Q101" i="3"/>
  <c r="P101" i="3"/>
  <c r="O101" i="3"/>
  <c r="Q100" i="3"/>
  <c r="P100" i="3"/>
  <c r="O100" i="3"/>
  <c r="Q99" i="3"/>
  <c r="P99" i="3"/>
  <c r="O99" i="3"/>
  <c r="Q98" i="3"/>
  <c r="P98" i="3"/>
  <c r="O98" i="3"/>
  <c r="Q97" i="3"/>
  <c r="P97" i="3"/>
  <c r="O97" i="3"/>
  <c r="Q96" i="3"/>
  <c r="P96" i="3"/>
  <c r="O96" i="3"/>
  <c r="Q95" i="3"/>
  <c r="P95" i="3"/>
  <c r="O95" i="3"/>
  <c r="Q94" i="3"/>
  <c r="P94" i="3"/>
  <c r="O94" i="3"/>
  <c r="Q93" i="3"/>
  <c r="P93" i="3"/>
  <c r="O93" i="3"/>
  <c r="Q92" i="3"/>
  <c r="P92" i="3"/>
  <c r="O92" i="3"/>
  <c r="Q91" i="3"/>
  <c r="P91" i="3"/>
  <c r="O91" i="3"/>
  <c r="Q90" i="3"/>
  <c r="P90" i="3"/>
  <c r="O90" i="3"/>
  <c r="Q89" i="3"/>
  <c r="P89" i="3"/>
  <c r="O89" i="3"/>
  <c r="Q88" i="3"/>
  <c r="P88" i="3"/>
  <c r="O88" i="3"/>
  <c r="Q87" i="3"/>
  <c r="P87" i="3"/>
  <c r="O87" i="3"/>
  <c r="Q86" i="3"/>
  <c r="P86" i="3"/>
  <c r="O86" i="3"/>
  <c r="Q85" i="3"/>
  <c r="P85" i="3"/>
  <c r="O85" i="3"/>
  <c r="Q84" i="3"/>
  <c r="P84" i="3"/>
  <c r="O84" i="3"/>
  <c r="Q83" i="3"/>
  <c r="P83" i="3"/>
  <c r="O83" i="3"/>
  <c r="Q82" i="3"/>
  <c r="P82" i="3"/>
  <c r="O82" i="3"/>
  <c r="Q81" i="3"/>
  <c r="P81" i="3"/>
  <c r="O81" i="3"/>
  <c r="Q80" i="3"/>
  <c r="P80" i="3"/>
  <c r="O80" i="3"/>
  <c r="Q79" i="3"/>
  <c r="P79" i="3"/>
  <c r="O79" i="3"/>
  <c r="Q78" i="3"/>
  <c r="P78" i="3"/>
  <c r="O78" i="3"/>
  <c r="Q77" i="3"/>
  <c r="P77" i="3"/>
  <c r="O77" i="3"/>
  <c r="Q76" i="3"/>
  <c r="P76" i="3"/>
  <c r="O76" i="3"/>
  <c r="Q75" i="3"/>
  <c r="P75" i="3"/>
  <c r="O75" i="3"/>
  <c r="Q74" i="3"/>
  <c r="P74" i="3"/>
  <c r="O74" i="3"/>
  <c r="Q73" i="3"/>
  <c r="P73" i="3"/>
  <c r="O73" i="3"/>
  <c r="Q72" i="3"/>
  <c r="P72" i="3"/>
  <c r="O72" i="3"/>
  <c r="Q71" i="3"/>
  <c r="P71" i="3"/>
  <c r="O71" i="3"/>
  <c r="Q70" i="3"/>
  <c r="P70" i="3"/>
  <c r="O70" i="3"/>
  <c r="Q69" i="3"/>
  <c r="P69" i="3"/>
  <c r="O69" i="3"/>
  <c r="Q68" i="3"/>
  <c r="P68" i="3"/>
  <c r="O68" i="3"/>
  <c r="Q67" i="3"/>
  <c r="P67" i="3"/>
  <c r="O67" i="3"/>
  <c r="Q66" i="3"/>
  <c r="P66" i="3"/>
  <c r="O66" i="3"/>
  <c r="Q65" i="3"/>
  <c r="P65" i="3"/>
  <c r="O65" i="3"/>
  <c r="Q64" i="3"/>
  <c r="P64" i="3"/>
  <c r="O64" i="3"/>
  <c r="Q63" i="3"/>
  <c r="P63" i="3"/>
  <c r="O63" i="3"/>
  <c r="Q62" i="3"/>
  <c r="P62" i="3"/>
  <c r="O62" i="3"/>
  <c r="Q61" i="3"/>
  <c r="P61" i="3"/>
  <c r="O61" i="3"/>
  <c r="Q60" i="3"/>
  <c r="P60" i="3"/>
  <c r="O60" i="3"/>
  <c r="Q59" i="3"/>
  <c r="P59" i="3"/>
  <c r="O59" i="3"/>
  <c r="Q58" i="3"/>
  <c r="P58" i="3"/>
  <c r="O58" i="3"/>
  <c r="Q57" i="3"/>
  <c r="P57" i="3"/>
  <c r="O57" i="3"/>
  <c r="Q56" i="3"/>
  <c r="P56" i="3"/>
  <c r="O56" i="3"/>
  <c r="Q55" i="3"/>
  <c r="P55" i="3"/>
  <c r="O55" i="3"/>
  <c r="Q54" i="3"/>
  <c r="P54" i="3"/>
  <c r="O54" i="3"/>
  <c r="Q53" i="3"/>
  <c r="P53" i="3"/>
  <c r="O53" i="3"/>
  <c r="Q52" i="3"/>
  <c r="P52" i="3"/>
  <c r="O52" i="3"/>
  <c r="Q51" i="3"/>
  <c r="P51" i="3"/>
  <c r="O51" i="3"/>
  <c r="Q50" i="3"/>
  <c r="P50" i="3"/>
  <c r="O50" i="3"/>
  <c r="Q49" i="3"/>
  <c r="P49" i="3"/>
  <c r="O49" i="3"/>
  <c r="Q48" i="3"/>
  <c r="P48" i="3"/>
  <c r="O48" i="3"/>
  <c r="P47" i="3"/>
  <c r="O47" i="3"/>
  <c r="Q46" i="3"/>
  <c r="P46" i="3"/>
  <c r="O46" i="3"/>
  <c r="Q45" i="3"/>
  <c r="P45" i="3"/>
  <c r="O45" i="3"/>
  <c r="Q44" i="3"/>
  <c r="P44" i="3"/>
  <c r="O44" i="3"/>
  <c r="Q43" i="3"/>
  <c r="P43" i="3"/>
  <c r="O43" i="3"/>
  <c r="Q42" i="3"/>
  <c r="P42" i="3"/>
  <c r="O42" i="3"/>
  <c r="Q41" i="3"/>
  <c r="P41" i="3"/>
  <c r="O41" i="3"/>
  <c r="Q40" i="3"/>
  <c r="P40" i="3"/>
  <c r="O40" i="3"/>
  <c r="Q39" i="3"/>
  <c r="P39" i="3"/>
  <c r="O39" i="3"/>
  <c r="Q38" i="3"/>
  <c r="P38" i="3"/>
  <c r="O38" i="3"/>
  <c r="Q37" i="3"/>
  <c r="P37" i="3"/>
  <c r="O37" i="3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Q31" i="3"/>
  <c r="P31" i="3"/>
  <c r="O31" i="3"/>
  <c r="Q30" i="3"/>
  <c r="P30" i="3"/>
  <c r="O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Q23" i="3"/>
  <c r="P23" i="3"/>
  <c r="O23" i="3"/>
  <c r="Q22" i="3"/>
  <c r="P22" i="3"/>
  <c r="O22" i="3"/>
  <c r="Q21" i="3"/>
  <c r="P21" i="3"/>
  <c r="O21" i="3"/>
  <c r="Q20" i="3"/>
  <c r="P20" i="3"/>
  <c r="O20" i="3"/>
  <c r="Q19" i="3"/>
  <c r="P19" i="3"/>
  <c r="O19" i="3"/>
  <c r="Q18" i="3"/>
  <c r="P18" i="3"/>
  <c r="O18" i="3"/>
  <c r="Q17" i="3"/>
  <c r="P17" i="3"/>
  <c r="O17" i="3"/>
  <c r="Q16" i="3"/>
  <c r="P16" i="3"/>
  <c r="O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Q9" i="3"/>
  <c r="P9" i="3"/>
  <c r="O9" i="3"/>
  <c r="P8" i="3"/>
  <c r="O8" i="3"/>
  <c r="Q107" i="2"/>
  <c r="P107" i="2"/>
  <c r="O107" i="2"/>
  <c r="Q106" i="2"/>
  <c r="P106" i="2"/>
  <c r="O106" i="2"/>
  <c r="Q105" i="2"/>
  <c r="P105" i="2"/>
  <c r="O105" i="2"/>
  <c r="Q104" i="2"/>
  <c r="P104" i="2"/>
  <c r="O104" i="2"/>
  <c r="Q103" i="2"/>
  <c r="P103" i="2"/>
  <c r="O103" i="2"/>
  <c r="Q102" i="2"/>
  <c r="P102" i="2"/>
  <c r="O102" i="2"/>
  <c r="Q101" i="2"/>
  <c r="P101" i="2"/>
  <c r="O101" i="2"/>
  <c r="Q100" i="2"/>
  <c r="P100" i="2"/>
  <c r="O100" i="2"/>
  <c r="Q99" i="2"/>
  <c r="P99" i="2"/>
  <c r="O99" i="2"/>
  <c r="Q98" i="2"/>
  <c r="P98" i="2"/>
  <c r="O98" i="2"/>
  <c r="Q97" i="2"/>
  <c r="P97" i="2"/>
  <c r="O97" i="2"/>
  <c r="Q96" i="2"/>
  <c r="P96" i="2"/>
  <c r="O96" i="2"/>
  <c r="Q95" i="2"/>
  <c r="P95" i="2"/>
  <c r="O95" i="2"/>
  <c r="Q94" i="2"/>
  <c r="P94" i="2"/>
  <c r="O94" i="2"/>
  <c r="Q93" i="2"/>
  <c r="P93" i="2"/>
  <c r="O93" i="2"/>
  <c r="Q92" i="2"/>
  <c r="P92" i="2"/>
  <c r="O92" i="2"/>
  <c r="Q91" i="2"/>
  <c r="P91" i="2"/>
  <c r="O91" i="2"/>
  <c r="Q90" i="2"/>
  <c r="P90" i="2"/>
  <c r="O90" i="2"/>
  <c r="Q89" i="2"/>
  <c r="P89" i="2"/>
  <c r="O89" i="2"/>
  <c r="Q88" i="2"/>
  <c r="P88" i="2"/>
  <c r="O88" i="2"/>
  <c r="Q87" i="2"/>
  <c r="P87" i="2"/>
  <c r="O87" i="2"/>
  <c r="Q86" i="2"/>
  <c r="P86" i="2"/>
  <c r="O86" i="2"/>
  <c r="Q85" i="2"/>
  <c r="P85" i="2"/>
  <c r="O85" i="2"/>
  <c r="Q84" i="2"/>
  <c r="P84" i="2"/>
  <c r="O84" i="2"/>
  <c r="Q83" i="2"/>
  <c r="P83" i="2"/>
  <c r="O83" i="2"/>
  <c r="Q82" i="2"/>
  <c r="P82" i="2"/>
  <c r="O82" i="2"/>
  <c r="Q81" i="2"/>
  <c r="P81" i="2"/>
  <c r="O81" i="2"/>
  <c r="Q80" i="2"/>
  <c r="P80" i="2"/>
  <c r="O80" i="2"/>
  <c r="Q79" i="2"/>
  <c r="P79" i="2"/>
  <c r="O79" i="2"/>
  <c r="Q78" i="2"/>
  <c r="P78" i="2"/>
  <c r="O78" i="2"/>
  <c r="Q77" i="2"/>
  <c r="P77" i="2"/>
  <c r="O77" i="2"/>
  <c r="Q76" i="2"/>
  <c r="P76" i="2"/>
  <c r="O76" i="2"/>
  <c r="Q75" i="2"/>
  <c r="P75" i="2"/>
  <c r="O75" i="2"/>
  <c r="Q74" i="2"/>
  <c r="P74" i="2"/>
  <c r="O74" i="2"/>
  <c r="Q73" i="2"/>
  <c r="P73" i="2"/>
  <c r="O73" i="2"/>
  <c r="Q72" i="2"/>
  <c r="P72" i="2"/>
  <c r="O72" i="2"/>
  <c r="Q71" i="2"/>
  <c r="P71" i="2"/>
  <c r="O71" i="2"/>
  <c r="Q70" i="2"/>
  <c r="P70" i="2"/>
  <c r="O70" i="2"/>
  <c r="Q69" i="2"/>
  <c r="P69" i="2"/>
  <c r="O69" i="2"/>
  <c r="Q68" i="2"/>
  <c r="P68" i="2"/>
  <c r="O68" i="2"/>
  <c r="Q67" i="2"/>
  <c r="P67" i="2"/>
  <c r="O67" i="2"/>
  <c r="Q66" i="2"/>
  <c r="P66" i="2"/>
  <c r="O66" i="2"/>
  <c r="Q65" i="2"/>
  <c r="P65" i="2"/>
  <c r="O65" i="2"/>
  <c r="Q64" i="2"/>
  <c r="P64" i="2"/>
  <c r="O64" i="2"/>
  <c r="Q63" i="2"/>
  <c r="P63" i="2"/>
  <c r="O63" i="2"/>
  <c r="Q62" i="2"/>
  <c r="P62" i="2"/>
  <c r="O62" i="2"/>
  <c r="Q61" i="2"/>
  <c r="P61" i="2"/>
  <c r="O61" i="2"/>
  <c r="Q60" i="2"/>
  <c r="P60" i="2"/>
  <c r="O60" i="2"/>
  <c r="Q59" i="2"/>
  <c r="P59" i="2"/>
  <c r="O59" i="2"/>
  <c r="Q58" i="2"/>
  <c r="P58" i="2"/>
  <c r="O58" i="2"/>
  <c r="Q57" i="2"/>
  <c r="P57" i="2"/>
  <c r="O57" i="2"/>
  <c r="Q56" i="2"/>
  <c r="P56" i="2"/>
  <c r="O56" i="2"/>
  <c r="P55" i="2"/>
  <c r="V55" i="2" s="1"/>
  <c r="O55" i="2"/>
  <c r="P54" i="2"/>
  <c r="V54" i="2" s="1"/>
  <c r="O54" i="2"/>
  <c r="P53" i="2"/>
  <c r="V53" i="2" s="1"/>
  <c r="O53" i="2"/>
  <c r="P52" i="2"/>
  <c r="V52" i="2" s="1"/>
  <c r="O52" i="2"/>
  <c r="P51" i="2"/>
  <c r="V51" i="2" s="1"/>
  <c r="O51" i="2"/>
  <c r="P50" i="2"/>
  <c r="V50" i="2" s="1"/>
  <c r="O50" i="2"/>
  <c r="P49" i="2"/>
  <c r="V49" i="2" s="1"/>
  <c r="O49" i="2"/>
  <c r="P48" i="2"/>
  <c r="V48" i="2" s="1"/>
  <c r="O48" i="2"/>
  <c r="P47" i="2"/>
  <c r="V47" i="2" s="1"/>
  <c r="O47" i="2"/>
  <c r="P46" i="2"/>
  <c r="V46" i="2" s="1"/>
  <c r="O46" i="2"/>
  <c r="P45" i="2"/>
  <c r="V45" i="2" s="1"/>
  <c r="O45" i="2"/>
  <c r="P44" i="2"/>
  <c r="V44" i="2" s="1"/>
  <c r="O44" i="2"/>
  <c r="P43" i="2"/>
  <c r="V43" i="2" s="1"/>
  <c r="O43" i="2"/>
  <c r="P42" i="2"/>
  <c r="V42" i="2" s="1"/>
  <c r="O42" i="2"/>
  <c r="P41" i="2"/>
  <c r="V41" i="2" s="1"/>
  <c r="O41" i="2"/>
  <c r="P40" i="2"/>
  <c r="V40" i="2" s="1"/>
  <c r="O40" i="2"/>
  <c r="P39" i="2"/>
  <c r="V39" i="2" s="1"/>
  <c r="O39" i="2"/>
  <c r="P38" i="2"/>
  <c r="V38" i="2" s="1"/>
  <c r="O38" i="2"/>
  <c r="P37" i="2"/>
  <c r="V37" i="2" s="1"/>
  <c r="O37" i="2"/>
  <c r="U37" i="2" s="1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V28" i="2" s="1"/>
  <c r="O28" i="2"/>
  <c r="P27" i="2"/>
  <c r="V27" i="2" s="1"/>
  <c r="O27" i="2"/>
  <c r="P26" i="2"/>
  <c r="V26" i="2" s="1"/>
  <c r="O26" i="2"/>
  <c r="P25" i="2"/>
  <c r="V25" i="2" s="1"/>
  <c r="O25" i="2"/>
  <c r="P24" i="2"/>
  <c r="V24" i="2" s="1"/>
  <c r="O24" i="2"/>
  <c r="P23" i="2"/>
  <c r="V23" i="2" s="1"/>
  <c r="O23" i="2"/>
  <c r="P22" i="2"/>
  <c r="V22" i="2" s="1"/>
  <c r="O22" i="2"/>
  <c r="P21" i="2"/>
  <c r="V21" i="2" s="1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V13" i="2" s="1"/>
  <c r="O13" i="2"/>
  <c r="P12" i="2"/>
  <c r="O12" i="2"/>
  <c r="U12" i="2"/>
  <c r="P11" i="2"/>
  <c r="O11" i="2"/>
  <c r="U11" i="2" s="1"/>
  <c r="P10" i="2"/>
  <c r="O10" i="2"/>
  <c r="P9" i="2"/>
  <c r="O9" i="2"/>
  <c r="P8" i="2"/>
  <c r="O8" i="2"/>
  <c r="U8" i="2" s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23" i="4"/>
  <c r="B24" i="4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U8" i="6"/>
  <c r="AN8" i="6"/>
  <c r="AO8" i="6"/>
  <c r="AR8" i="6"/>
  <c r="AQ8" i="6" s="1"/>
  <c r="AS8" i="6" s="1"/>
  <c r="BC8" i="6"/>
  <c r="BE8" i="6"/>
  <c r="Q8" i="6" s="1"/>
  <c r="W8" i="6" s="1"/>
  <c r="Y8" i="6" s="1"/>
  <c r="BF8" i="6"/>
  <c r="BG8" i="6"/>
  <c r="BH8" i="6" s="1"/>
  <c r="N8" i="6" s="1"/>
  <c r="W9" i="6"/>
  <c r="Y9" i="6" s="1"/>
  <c r="V9" i="6"/>
  <c r="U9" i="6"/>
  <c r="S9" i="6"/>
  <c r="T9" i="6"/>
  <c r="AM9" i="6"/>
  <c r="AN9" i="6"/>
  <c r="AO9" i="6"/>
  <c r="AP9" i="6"/>
  <c r="AR9" i="6"/>
  <c r="AQ9" i="6" s="1"/>
  <c r="AS9" i="6" s="1"/>
  <c r="BC9" i="6"/>
  <c r="BE9" i="6"/>
  <c r="BF9" i="6"/>
  <c r="BG9" i="6"/>
  <c r="BH9" i="6" s="1"/>
  <c r="N9" i="6" s="1"/>
  <c r="W10" i="6"/>
  <c r="Y10" i="6" s="1"/>
  <c r="V10" i="6"/>
  <c r="U10" i="6"/>
  <c r="S10" i="6"/>
  <c r="T10" i="6"/>
  <c r="AM10" i="6"/>
  <c r="AN10" i="6"/>
  <c r="AO10" i="6"/>
  <c r="AP10" i="6"/>
  <c r="AR10" i="6"/>
  <c r="AQ10" i="6" s="1"/>
  <c r="AS10" i="6" s="1"/>
  <c r="BC10" i="6"/>
  <c r="BE10" i="6"/>
  <c r="BF10" i="6"/>
  <c r="BH10" i="6" s="1"/>
  <c r="N10" i="6" s="1"/>
  <c r="BG10" i="6"/>
  <c r="W11" i="6"/>
  <c r="Y11" i="6" s="1"/>
  <c r="V11" i="6"/>
  <c r="Z11" i="6" s="1"/>
  <c r="AB11" i="6" s="1"/>
  <c r="U11" i="6"/>
  <c r="S11" i="6"/>
  <c r="T11" i="6"/>
  <c r="AM11" i="6"/>
  <c r="AN11" i="6"/>
  <c r="AO11" i="6"/>
  <c r="AP11" i="6"/>
  <c r="AR11" i="6"/>
  <c r="AQ11" i="6" s="1"/>
  <c r="AS11" i="6" s="1"/>
  <c r="BC11" i="6"/>
  <c r="BE11" i="6"/>
  <c r="BF11" i="6"/>
  <c r="BG11" i="6"/>
  <c r="BH11" i="6" s="1"/>
  <c r="N11" i="6" s="1"/>
  <c r="W12" i="6"/>
  <c r="Y12" i="6"/>
  <c r="AA12" i="6" s="1"/>
  <c r="Z12" i="6" s="1"/>
  <c r="V12" i="6"/>
  <c r="U12" i="6"/>
  <c r="AE12" i="6" s="1"/>
  <c r="R12" i="6" s="1"/>
  <c r="X12" i="6" s="1"/>
  <c r="S12" i="6"/>
  <c r="T12" i="6"/>
  <c r="AM12" i="6"/>
  <c r="AN12" i="6"/>
  <c r="AO12" i="6"/>
  <c r="AP12" i="6"/>
  <c r="AR12" i="6"/>
  <c r="AQ12" i="6" s="1"/>
  <c r="AS12" i="6" s="1"/>
  <c r="BC12" i="6"/>
  <c r="BE12" i="6"/>
  <c r="BF12" i="6"/>
  <c r="BG12" i="6"/>
  <c r="W13" i="6"/>
  <c r="Y13" i="6" s="1"/>
  <c r="AC13" i="6" s="1"/>
  <c r="V13" i="6"/>
  <c r="U13" i="6"/>
  <c r="S13" i="6"/>
  <c r="T13" i="6"/>
  <c r="AM13" i="6"/>
  <c r="AN13" i="6"/>
  <c r="AO13" i="6"/>
  <c r="AP13" i="6"/>
  <c r="AR13" i="6"/>
  <c r="AQ13" i="6"/>
  <c r="AS13" i="6" s="1"/>
  <c r="BC13" i="6"/>
  <c r="BE13" i="6"/>
  <c r="BF13" i="6"/>
  <c r="BG13" i="6"/>
  <c r="BH13" i="6"/>
  <c r="N13" i="6" s="1"/>
  <c r="W14" i="6"/>
  <c r="Y14" i="6" s="1"/>
  <c r="AA14" i="6" s="1"/>
  <c r="Z14" i="6" s="1"/>
  <c r="V14" i="6"/>
  <c r="U14" i="6"/>
  <c r="S14" i="6"/>
  <c r="T14" i="6"/>
  <c r="AM14" i="6"/>
  <c r="AN14" i="6"/>
  <c r="AO14" i="6"/>
  <c r="AP14" i="6"/>
  <c r="AR14" i="6"/>
  <c r="AQ14" i="6" s="1"/>
  <c r="AS14" i="6" s="1"/>
  <c r="BC14" i="6"/>
  <c r="BE14" i="6"/>
  <c r="BF14" i="6"/>
  <c r="BG14" i="6"/>
  <c r="W15" i="6"/>
  <c r="Y15" i="6"/>
  <c r="V15" i="6"/>
  <c r="U15" i="6"/>
  <c r="S15" i="6"/>
  <c r="T15" i="6"/>
  <c r="AM15" i="6"/>
  <c r="AN15" i="6"/>
  <c r="AO15" i="6"/>
  <c r="AP15" i="6"/>
  <c r="AR15" i="6"/>
  <c r="AQ15" i="6" s="1"/>
  <c r="AS15" i="6" s="1"/>
  <c r="BC15" i="6"/>
  <c r="BE15" i="6"/>
  <c r="BF15" i="6"/>
  <c r="BG15" i="6"/>
  <c r="BH15" i="6"/>
  <c r="N15" i="6" s="1"/>
  <c r="W16" i="6"/>
  <c r="Y16" i="6" s="1"/>
  <c r="AA16" i="6" s="1"/>
  <c r="Z16" i="6" s="1"/>
  <c r="V16" i="6"/>
  <c r="U16" i="6"/>
  <c r="S16" i="6"/>
  <c r="T16" i="6"/>
  <c r="AM16" i="6"/>
  <c r="AN16" i="6"/>
  <c r="AO16" i="6"/>
  <c r="AP16" i="6"/>
  <c r="AQ16" i="6"/>
  <c r="AR16" i="6"/>
  <c r="AS16" i="6"/>
  <c r="BC16" i="6"/>
  <c r="BD16" i="6"/>
  <c r="BE16" i="6"/>
  <c r="BF16" i="6"/>
  <c r="BG16" i="6"/>
  <c r="BH16" i="6" s="1"/>
  <c r="N16" i="6" s="1"/>
  <c r="W17" i="6"/>
  <c r="Y17" i="6" s="1"/>
  <c r="V17" i="6"/>
  <c r="U17" i="6"/>
  <c r="S17" i="6"/>
  <c r="T17" i="6"/>
  <c r="AM17" i="6"/>
  <c r="AN17" i="6"/>
  <c r="AO17" i="6"/>
  <c r="AP17" i="6"/>
  <c r="AR17" i="6"/>
  <c r="AQ17" i="6" s="1"/>
  <c r="AS17" i="6" s="1"/>
  <c r="BC17" i="6"/>
  <c r="BE17" i="6"/>
  <c r="BF17" i="6"/>
  <c r="BG17" i="6"/>
  <c r="BH17" i="6" s="1"/>
  <c r="N17" i="6" s="1"/>
  <c r="W18" i="6"/>
  <c r="Y18" i="6" s="1"/>
  <c r="AA18" i="6" s="1"/>
  <c r="Z18" i="6" s="1"/>
  <c r="V18" i="6"/>
  <c r="U18" i="6"/>
  <c r="S18" i="6"/>
  <c r="T18" i="6"/>
  <c r="AM18" i="6"/>
  <c r="AN18" i="6"/>
  <c r="AO18" i="6"/>
  <c r="AP18" i="6"/>
  <c r="AR18" i="6"/>
  <c r="AQ18" i="6"/>
  <c r="AS18" i="6" s="1"/>
  <c r="BC18" i="6"/>
  <c r="BE18" i="6"/>
  <c r="BF18" i="6"/>
  <c r="BG18" i="6"/>
  <c r="BH18" i="6"/>
  <c r="N18" i="6" s="1"/>
  <c r="W19" i="6"/>
  <c r="Y19" i="6" s="1"/>
  <c r="V19" i="6"/>
  <c r="U19" i="6"/>
  <c r="S19" i="6"/>
  <c r="T19" i="6"/>
  <c r="AM19" i="6"/>
  <c r="AN19" i="6"/>
  <c r="AO19" i="6"/>
  <c r="AP19" i="6"/>
  <c r="AR19" i="6"/>
  <c r="AQ19" i="6" s="1"/>
  <c r="AS19" i="6" s="1"/>
  <c r="BC19" i="6"/>
  <c r="BE19" i="6"/>
  <c r="BF19" i="6"/>
  <c r="BG19" i="6"/>
  <c r="W20" i="6"/>
  <c r="Y20" i="6"/>
  <c r="AA20" i="6" s="1"/>
  <c r="Z20" i="6" s="1"/>
  <c r="AB20" i="6" s="1"/>
  <c r="AE20" i="6" s="1"/>
  <c r="R20" i="6" s="1"/>
  <c r="X20" i="6" s="1"/>
  <c r="V20" i="6"/>
  <c r="U20" i="6"/>
  <c r="S20" i="6"/>
  <c r="T20" i="6"/>
  <c r="AM20" i="6"/>
  <c r="AN20" i="6"/>
  <c r="AO20" i="6"/>
  <c r="AP20" i="6"/>
  <c r="AR20" i="6"/>
  <c r="AQ20" i="6" s="1"/>
  <c r="AS20" i="6" s="1"/>
  <c r="BC20" i="6"/>
  <c r="BE20" i="6"/>
  <c r="BF20" i="6"/>
  <c r="BG20" i="6"/>
  <c r="W21" i="6"/>
  <c r="Y21" i="6"/>
  <c r="V21" i="6"/>
  <c r="U21" i="6"/>
  <c r="S21" i="6"/>
  <c r="T21" i="6"/>
  <c r="AM21" i="6"/>
  <c r="AN21" i="6"/>
  <c r="AO21" i="6"/>
  <c r="AP21" i="6"/>
  <c r="AR21" i="6"/>
  <c r="AQ21" i="6" s="1"/>
  <c r="AS21" i="6" s="1"/>
  <c r="BC21" i="6"/>
  <c r="BE21" i="6"/>
  <c r="BF21" i="6"/>
  <c r="BG21" i="6"/>
  <c r="BH21" i="6" s="1"/>
  <c r="N21" i="6" s="1"/>
  <c r="W22" i="6"/>
  <c r="Y22" i="6" s="1"/>
  <c r="AA22" i="6" s="1"/>
  <c r="V22" i="6"/>
  <c r="U22" i="6"/>
  <c r="S22" i="6"/>
  <c r="T22" i="6"/>
  <c r="AM22" i="6"/>
  <c r="AN22" i="6"/>
  <c r="AO22" i="6"/>
  <c r="AP22" i="6"/>
  <c r="AR22" i="6"/>
  <c r="AQ22" i="6" s="1"/>
  <c r="AS22" i="6" s="1"/>
  <c r="BC22" i="6"/>
  <c r="BE22" i="6"/>
  <c r="BF22" i="6"/>
  <c r="BG22" i="6"/>
  <c r="BH22" i="6" s="1"/>
  <c r="N22" i="6" s="1"/>
  <c r="W23" i="6"/>
  <c r="Y23" i="6" s="1"/>
  <c r="V23" i="6"/>
  <c r="U23" i="6"/>
  <c r="S23" i="6"/>
  <c r="T23" i="6"/>
  <c r="AM23" i="6"/>
  <c r="AN23" i="6"/>
  <c r="AO23" i="6"/>
  <c r="AP23" i="6"/>
  <c r="AR23" i="6"/>
  <c r="AQ23" i="6"/>
  <c r="AS23" i="6" s="1"/>
  <c r="BC23" i="6"/>
  <c r="BE23" i="6"/>
  <c r="BF23" i="6"/>
  <c r="BG23" i="6"/>
  <c r="BH23" i="6" s="1"/>
  <c r="N23" i="6" s="1"/>
  <c r="W24" i="6"/>
  <c r="Y24" i="6" s="1"/>
  <c r="AA24" i="6" s="1"/>
  <c r="V24" i="6"/>
  <c r="U24" i="6"/>
  <c r="S24" i="6"/>
  <c r="T24" i="6"/>
  <c r="AM24" i="6"/>
  <c r="AN24" i="6"/>
  <c r="AO24" i="6"/>
  <c r="AP24" i="6"/>
  <c r="AR24" i="6"/>
  <c r="BC24" i="6"/>
  <c r="BE24" i="6"/>
  <c r="BF24" i="6"/>
  <c r="BG24" i="6"/>
  <c r="BH24" i="6"/>
  <c r="N24" i="6" s="1"/>
  <c r="W25" i="6"/>
  <c r="Y25" i="6" s="1"/>
  <c r="V25" i="6"/>
  <c r="U25" i="6"/>
  <c r="S25" i="6"/>
  <c r="T25" i="6"/>
  <c r="AM25" i="6"/>
  <c r="AN25" i="6"/>
  <c r="AO25" i="6"/>
  <c r="AP25" i="6"/>
  <c r="AR25" i="6"/>
  <c r="AQ25" i="6" s="1"/>
  <c r="AS25" i="6" s="1"/>
  <c r="BC25" i="6"/>
  <c r="BE25" i="6"/>
  <c r="BF25" i="6"/>
  <c r="BG25" i="6"/>
  <c r="W26" i="6"/>
  <c r="Y26" i="6"/>
  <c r="AA26" i="6" s="1"/>
  <c r="V26" i="6"/>
  <c r="U26" i="6"/>
  <c r="S26" i="6"/>
  <c r="T26" i="6"/>
  <c r="AM26" i="6"/>
  <c r="AN26" i="6"/>
  <c r="AO26" i="6"/>
  <c r="AP26" i="6"/>
  <c r="AR26" i="6"/>
  <c r="AQ26" i="6" s="1"/>
  <c r="AS26" i="6" s="1"/>
  <c r="BC26" i="6"/>
  <c r="BE26" i="6"/>
  <c r="BF26" i="6"/>
  <c r="BG26" i="6"/>
  <c r="W27" i="6"/>
  <c r="Y27" i="6" s="1"/>
  <c r="AA27" i="6" s="1"/>
  <c r="V27" i="6"/>
  <c r="U27" i="6"/>
  <c r="S27" i="6"/>
  <c r="T27" i="6"/>
  <c r="AM27" i="6"/>
  <c r="AN27" i="6"/>
  <c r="AO27" i="6"/>
  <c r="AP27" i="6"/>
  <c r="AR27" i="6"/>
  <c r="AQ27" i="6" s="1"/>
  <c r="AS27" i="6" s="1"/>
  <c r="BC27" i="6"/>
  <c r="BE27" i="6"/>
  <c r="BF27" i="6"/>
  <c r="BG27" i="6"/>
  <c r="BH27" i="6" s="1"/>
  <c r="N27" i="6" s="1"/>
  <c r="W28" i="6"/>
  <c r="Y28" i="6" s="1"/>
  <c r="AA28" i="6" s="1"/>
  <c r="Z28" i="6" s="1"/>
  <c r="V28" i="6"/>
  <c r="U28" i="6"/>
  <c r="S28" i="6"/>
  <c r="T28" i="6"/>
  <c r="AM28" i="6"/>
  <c r="AN28" i="6"/>
  <c r="AO28" i="6"/>
  <c r="AP28" i="6"/>
  <c r="AR28" i="6"/>
  <c r="AQ28" i="6"/>
  <c r="AS28" i="6" s="1"/>
  <c r="BC28" i="6"/>
  <c r="BE28" i="6"/>
  <c r="BF28" i="6"/>
  <c r="BG28" i="6"/>
  <c r="BH28" i="6" s="1"/>
  <c r="N28" i="6" s="1"/>
  <c r="W29" i="6"/>
  <c r="Y29" i="6" s="1"/>
  <c r="AA29" i="6" s="1"/>
  <c r="V29" i="6"/>
  <c r="U29" i="6"/>
  <c r="S29" i="6"/>
  <c r="T29" i="6"/>
  <c r="AM29" i="6"/>
  <c r="AN29" i="6"/>
  <c r="AO29" i="6"/>
  <c r="AP29" i="6"/>
  <c r="AR29" i="6"/>
  <c r="AQ29" i="6" s="1"/>
  <c r="AS29" i="6" s="1"/>
  <c r="BC29" i="6"/>
  <c r="BE29" i="6"/>
  <c r="BF29" i="6"/>
  <c r="BG29" i="6"/>
  <c r="BH29" i="6" s="1"/>
  <c r="N29" i="6" s="1"/>
  <c r="W30" i="6"/>
  <c r="Y30" i="6" s="1"/>
  <c r="AA30" i="6" s="1"/>
  <c r="Z30" i="6" s="1"/>
  <c r="V30" i="6"/>
  <c r="U30" i="6"/>
  <c r="S30" i="6"/>
  <c r="T30" i="6"/>
  <c r="AM30" i="6"/>
  <c r="AN30" i="6"/>
  <c r="AO30" i="6"/>
  <c r="AP30" i="6"/>
  <c r="AR30" i="6"/>
  <c r="AQ30" i="6"/>
  <c r="AS30" i="6" s="1"/>
  <c r="BC30" i="6"/>
  <c r="BE30" i="6"/>
  <c r="BF30" i="6"/>
  <c r="BG30" i="6"/>
  <c r="BH30" i="6"/>
  <c r="N30" i="6" s="1"/>
  <c r="W31" i="6"/>
  <c r="Y31" i="6" s="1"/>
  <c r="AA31" i="6" s="1"/>
  <c r="Z31" i="6" s="1"/>
  <c r="V31" i="6"/>
  <c r="U31" i="6"/>
  <c r="S31" i="6"/>
  <c r="T31" i="6"/>
  <c r="AM31" i="6"/>
  <c r="AN31" i="6"/>
  <c r="AO31" i="6"/>
  <c r="AP31" i="6"/>
  <c r="AR31" i="6"/>
  <c r="AQ31" i="6" s="1"/>
  <c r="AS31" i="6" s="1"/>
  <c r="BC31" i="6"/>
  <c r="BE31" i="6"/>
  <c r="BF31" i="6"/>
  <c r="BG31" i="6"/>
  <c r="W32" i="6"/>
  <c r="Y32" i="6"/>
  <c r="AA32" i="6" s="1"/>
  <c r="Z32" i="6" s="1"/>
  <c r="AB32" i="6" s="1"/>
  <c r="AE32" i="6" s="1"/>
  <c r="R32" i="6" s="1"/>
  <c r="X32" i="6" s="1"/>
  <c r="V32" i="6"/>
  <c r="U32" i="6"/>
  <c r="S32" i="6"/>
  <c r="T32" i="6"/>
  <c r="AM32" i="6"/>
  <c r="AN32" i="6"/>
  <c r="AO32" i="6"/>
  <c r="AP32" i="6"/>
  <c r="AR32" i="6"/>
  <c r="AQ32" i="6" s="1"/>
  <c r="AS32" i="6" s="1"/>
  <c r="BC32" i="6"/>
  <c r="BE32" i="6"/>
  <c r="BF32" i="6"/>
  <c r="BG32" i="6"/>
  <c r="BH32" i="6"/>
  <c r="N32" i="6" s="1"/>
  <c r="W33" i="6"/>
  <c r="Y33" i="6" s="1"/>
  <c r="AA33" i="6" s="1"/>
  <c r="Z33" i="6" s="1"/>
  <c r="V33" i="6"/>
  <c r="U33" i="6"/>
  <c r="S33" i="6"/>
  <c r="T33" i="6"/>
  <c r="AM33" i="6"/>
  <c r="AN33" i="6"/>
  <c r="AO33" i="6"/>
  <c r="AP33" i="6"/>
  <c r="AR33" i="6"/>
  <c r="AQ33" i="6" s="1"/>
  <c r="AS33" i="6" s="1"/>
  <c r="BC33" i="6"/>
  <c r="BE33" i="6"/>
  <c r="BF33" i="6"/>
  <c r="BG33" i="6"/>
  <c r="W34" i="6"/>
  <c r="Y34" i="6"/>
  <c r="AA34" i="6" s="1"/>
  <c r="V34" i="6"/>
  <c r="U34" i="6"/>
  <c r="S34" i="6"/>
  <c r="T34" i="6"/>
  <c r="AM34" i="6"/>
  <c r="AN34" i="6"/>
  <c r="AO34" i="6"/>
  <c r="AP34" i="6"/>
  <c r="AR34" i="6"/>
  <c r="AQ34" i="6" s="1"/>
  <c r="AS34" i="6" s="1"/>
  <c r="BC34" i="6"/>
  <c r="BE34" i="6"/>
  <c r="BF34" i="6"/>
  <c r="BG34" i="6"/>
  <c r="BH34" i="6" s="1"/>
  <c r="N34" i="6" s="1"/>
  <c r="W35" i="6"/>
  <c r="Y35" i="6" s="1"/>
  <c r="AA35" i="6" s="1"/>
  <c r="V35" i="6"/>
  <c r="U35" i="6"/>
  <c r="S35" i="6"/>
  <c r="T35" i="6"/>
  <c r="AM35" i="6"/>
  <c r="AN35" i="6"/>
  <c r="AO35" i="6"/>
  <c r="AP35" i="6"/>
  <c r="AR35" i="6"/>
  <c r="AQ35" i="6" s="1"/>
  <c r="AS35" i="6" s="1"/>
  <c r="BC35" i="6"/>
  <c r="BE35" i="6"/>
  <c r="BF35" i="6"/>
  <c r="BG35" i="6"/>
  <c r="BH35" i="6" s="1"/>
  <c r="N35" i="6" s="1"/>
  <c r="W36" i="6"/>
  <c r="Y36" i="6" s="1"/>
  <c r="AA36" i="6" s="1"/>
  <c r="Z36" i="6" s="1"/>
  <c r="V36" i="6"/>
  <c r="U36" i="6"/>
  <c r="S36" i="6"/>
  <c r="T36" i="6"/>
  <c r="AM36" i="6"/>
  <c r="AN36" i="6"/>
  <c r="AO36" i="6"/>
  <c r="AP36" i="6"/>
  <c r="AR36" i="6"/>
  <c r="AQ36" i="6"/>
  <c r="AS36" i="6" s="1"/>
  <c r="BC36" i="6"/>
  <c r="BE36" i="6"/>
  <c r="BF36" i="6"/>
  <c r="BG36" i="6"/>
  <c r="BH36" i="6" s="1"/>
  <c r="N36" i="6" s="1"/>
  <c r="W37" i="6"/>
  <c r="Y37" i="6" s="1"/>
  <c r="AA37" i="6" s="1"/>
  <c r="V37" i="6"/>
  <c r="U37" i="6"/>
  <c r="S37" i="6"/>
  <c r="T37" i="6"/>
  <c r="AM37" i="6"/>
  <c r="AN37" i="6"/>
  <c r="AO37" i="6"/>
  <c r="AP37" i="6"/>
  <c r="AR37" i="6"/>
  <c r="AQ37" i="6" s="1"/>
  <c r="AS37" i="6" s="1"/>
  <c r="BC37" i="6"/>
  <c r="BE37" i="6"/>
  <c r="BF37" i="6"/>
  <c r="BG37" i="6"/>
  <c r="BH37" i="6" s="1"/>
  <c r="N37" i="6" s="1"/>
  <c r="W38" i="6"/>
  <c r="Y38" i="6" s="1"/>
  <c r="AA38" i="6" s="1"/>
  <c r="Z38" i="6" s="1"/>
  <c r="V38" i="6"/>
  <c r="U38" i="6"/>
  <c r="S38" i="6"/>
  <c r="T38" i="6"/>
  <c r="AM38" i="6"/>
  <c r="AN38" i="6"/>
  <c r="AO38" i="6"/>
  <c r="AP38" i="6"/>
  <c r="AR38" i="6"/>
  <c r="AQ38" i="6"/>
  <c r="AS38" i="6" s="1"/>
  <c r="BC38" i="6"/>
  <c r="BE38" i="6"/>
  <c r="BF38" i="6"/>
  <c r="BG38" i="6"/>
  <c r="BH38" i="6"/>
  <c r="N38" i="6" s="1"/>
  <c r="W39" i="6"/>
  <c r="Y39" i="6" s="1"/>
  <c r="AA39" i="6" s="1"/>
  <c r="Z39" i="6" s="1"/>
  <c r="V39" i="6"/>
  <c r="U39" i="6"/>
  <c r="S39" i="6"/>
  <c r="T39" i="6"/>
  <c r="AM39" i="6"/>
  <c r="AN39" i="6"/>
  <c r="AO39" i="6"/>
  <c r="AP39" i="6"/>
  <c r="AR39" i="6"/>
  <c r="AQ39" i="6" s="1"/>
  <c r="AS39" i="6" s="1"/>
  <c r="BC39" i="6"/>
  <c r="BE39" i="6"/>
  <c r="BF39" i="6"/>
  <c r="BG39" i="6"/>
  <c r="W40" i="6"/>
  <c r="Y40" i="6"/>
  <c r="AA40" i="6" s="1"/>
  <c r="Z40" i="6" s="1"/>
  <c r="V40" i="6"/>
  <c r="U40" i="6"/>
  <c r="S40" i="6"/>
  <c r="T40" i="6"/>
  <c r="AM40" i="6"/>
  <c r="AN40" i="6"/>
  <c r="AO40" i="6"/>
  <c r="AP40" i="6"/>
  <c r="AR40" i="6"/>
  <c r="AQ40" i="6" s="1"/>
  <c r="AS40" i="6" s="1"/>
  <c r="BC40" i="6"/>
  <c r="BE40" i="6"/>
  <c r="BF40" i="6"/>
  <c r="BG40" i="6"/>
  <c r="BH40" i="6"/>
  <c r="N40" i="6" s="1"/>
  <c r="W41" i="6"/>
  <c r="Y41" i="6" s="1"/>
  <c r="AA41" i="6" s="1"/>
  <c r="Z41" i="6" s="1"/>
  <c r="V41" i="6"/>
  <c r="U41" i="6"/>
  <c r="S41" i="6"/>
  <c r="T41" i="6"/>
  <c r="AM41" i="6"/>
  <c r="AN41" i="6"/>
  <c r="AO41" i="6"/>
  <c r="AP41" i="6"/>
  <c r="AR41" i="6"/>
  <c r="AQ41" i="6" s="1"/>
  <c r="AS41" i="6" s="1"/>
  <c r="BC41" i="6"/>
  <c r="BE41" i="6"/>
  <c r="BF41" i="6"/>
  <c r="BG41" i="6"/>
  <c r="W42" i="6"/>
  <c r="Y42" i="6"/>
  <c r="AA42" i="6" s="1"/>
  <c r="Z42" i="6" s="1"/>
  <c r="AB42" i="6" s="1"/>
  <c r="AE42" i="6" s="1"/>
  <c r="R42" i="6" s="1"/>
  <c r="X42" i="6" s="1"/>
  <c r="V42" i="6"/>
  <c r="U42" i="6"/>
  <c r="S42" i="6"/>
  <c r="T42" i="6"/>
  <c r="AM42" i="6"/>
  <c r="AN42" i="6"/>
  <c r="AO42" i="6"/>
  <c r="AP42" i="6"/>
  <c r="AR42" i="6"/>
  <c r="BC42" i="6"/>
  <c r="BE42" i="6"/>
  <c r="BF42" i="6"/>
  <c r="BG42" i="6"/>
  <c r="BH42" i="6"/>
  <c r="N42" i="6" s="1"/>
  <c r="W43" i="6"/>
  <c r="Y43" i="6" s="1"/>
  <c r="V43" i="6"/>
  <c r="U43" i="6"/>
  <c r="S43" i="6"/>
  <c r="T43" i="6"/>
  <c r="AM43" i="6"/>
  <c r="AN43" i="6"/>
  <c r="AO43" i="6"/>
  <c r="AP43" i="6"/>
  <c r="AR43" i="6"/>
  <c r="BC43" i="6"/>
  <c r="BE43" i="6"/>
  <c r="BF43" i="6"/>
  <c r="BG43" i="6"/>
  <c r="W44" i="6"/>
  <c r="Y44" i="6" s="1"/>
  <c r="V44" i="6"/>
  <c r="U44" i="6"/>
  <c r="S44" i="6"/>
  <c r="T44" i="6"/>
  <c r="AM44" i="6"/>
  <c r="AN44" i="6"/>
  <c r="AO44" i="6"/>
  <c r="AP44" i="6"/>
  <c r="AR44" i="6"/>
  <c r="BC44" i="6"/>
  <c r="BE44" i="6"/>
  <c r="BF44" i="6"/>
  <c r="BG44" i="6"/>
  <c r="BH44" i="6" s="1"/>
  <c r="N44" i="6" s="1"/>
  <c r="W45" i="6"/>
  <c r="Y45" i="6" s="1"/>
  <c r="V45" i="6"/>
  <c r="U45" i="6"/>
  <c r="S45" i="6"/>
  <c r="T45" i="6"/>
  <c r="AM45" i="6"/>
  <c r="AN45" i="6"/>
  <c r="AO45" i="6"/>
  <c r="AP45" i="6"/>
  <c r="AR45" i="6"/>
  <c r="BC45" i="6"/>
  <c r="BE45" i="6"/>
  <c r="BF45" i="6"/>
  <c r="BG45" i="6"/>
  <c r="BH45" i="6"/>
  <c r="N45" i="6" s="1"/>
  <c r="W46" i="6"/>
  <c r="Y46" i="6" s="1"/>
  <c r="V46" i="6"/>
  <c r="U46" i="6"/>
  <c r="S46" i="6"/>
  <c r="T46" i="6"/>
  <c r="AM46" i="6"/>
  <c r="AN46" i="6"/>
  <c r="AO46" i="6"/>
  <c r="AP46" i="6"/>
  <c r="AR46" i="6"/>
  <c r="BC46" i="6"/>
  <c r="BE46" i="6"/>
  <c r="BF46" i="6"/>
  <c r="BG46" i="6"/>
  <c r="W47" i="6"/>
  <c r="Y47" i="6"/>
  <c r="V47" i="6"/>
  <c r="U47" i="6"/>
  <c r="S47" i="6"/>
  <c r="T47" i="6"/>
  <c r="AM47" i="6"/>
  <c r="AN47" i="6"/>
  <c r="AO47" i="6"/>
  <c r="AP47" i="6"/>
  <c r="AR47" i="6"/>
  <c r="BC47" i="6"/>
  <c r="BE47" i="6"/>
  <c r="BF47" i="6"/>
  <c r="BG47" i="6"/>
  <c r="BH47" i="6" s="1"/>
  <c r="N47" i="6" s="1"/>
  <c r="W48" i="6"/>
  <c r="Y48" i="6" s="1"/>
  <c r="V48" i="6"/>
  <c r="U48" i="6"/>
  <c r="S48" i="6"/>
  <c r="T48" i="6"/>
  <c r="AM48" i="6"/>
  <c r="AN48" i="6"/>
  <c r="AO48" i="6"/>
  <c r="AP48" i="6"/>
  <c r="AR48" i="6"/>
  <c r="BC48" i="6"/>
  <c r="BE48" i="6"/>
  <c r="BF48" i="6"/>
  <c r="BG48" i="6"/>
  <c r="BH48" i="6" s="1"/>
  <c r="N48" i="6" s="1"/>
  <c r="W49" i="6"/>
  <c r="Y49" i="6" s="1"/>
  <c r="V49" i="6"/>
  <c r="U49" i="6"/>
  <c r="S49" i="6"/>
  <c r="T49" i="6"/>
  <c r="AM49" i="6"/>
  <c r="AN49" i="6"/>
  <c r="AO49" i="6"/>
  <c r="AP49" i="6"/>
  <c r="AR49" i="6"/>
  <c r="BC49" i="6"/>
  <c r="BE49" i="6"/>
  <c r="BF49" i="6"/>
  <c r="BG49" i="6"/>
  <c r="BH49" i="6"/>
  <c r="N49" i="6" s="1"/>
  <c r="W50" i="6"/>
  <c r="Y50" i="6" s="1"/>
  <c r="AC50" i="6" s="1"/>
  <c r="V50" i="6"/>
  <c r="U50" i="6"/>
  <c r="S50" i="6"/>
  <c r="T50" i="6"/>
  <c r="AM50" i="6"/>
  <c r="AN50" i="6"/>
  <c r="AO50" i="6"/>
  <c r="AP50" i="6"/>
  <c r="AR50" i="6"/>
  <c r="BC50" i="6"/>
  <c r="BE50" i="6"/>
  <c r="BF50" i="6"/>
  <c r="BG50" i="6"/>
  <c r="W51" i="6"/>
  <c r="Y51" i="6"/>
  <c r="V51" i="6"/>
  <c r="U51" i="6"/>
  <c r="S51" i="6"/>
  <c r="T51" i="6"/>
  <c r="AM51" i="6"/>
  <c r="AN51" i="6"/>
  <c r="AO51" i="6"/>
  <c r="AP51" i="6"/>
  <c r="AR51" i="6"/>
  <c r="AQ51" i="6" s="1"/>
  <c r="AS51" i="6" s="1"/>
  <c r="BC51" i="6"/>
  <c r="BE51" i="6"/>
  <c r="BF51" i="6"/>
  <c r="BG51" i="6"/>
  <c r="BH51" i="6" s="1"/>
  <c r="N51" i="6" s="1"/>
  <c r="W52" i="6"/>
  <c r="Y52" i="6" s="1"/>
  <c r="V52" i="6"/>
  <c r="U52" i="6"/>
  <c r="S52" i="6"/>
  <c r="T52" i="6"/>
  <c r="AM52" i="6"/>
  <c r="AN52" i="6"/>
  <c r="AO52" i="6"/>
  <c r="AP52" i="6"/>
  <c r="AR52" i="6"/>
  <c r="BC52" i="6"/>
  <c r="BE52" i="6"/>
  <c r="BF52" i="6"/>
  <c r="BG52" i="6"/>
  <c r="BH52" i="6" s="1"/>
  <c r="N52" i="6" s="1"/>
  <c r="W53" i="6"/>
  <c r="Y53" i="6" s="1"/>
  <c r="V53" i="6"/>
  <c r="U53" i="6"/>
  <c r="S53" i="6"/>
  <c r="T53" i="6"/>
  <c r="AM53" i="6"/>
  <c r="AN53" i="6"/>
  <c r="AO53" i="6"/>
  <c r="AP53" i="6"/>
  <c r="AR53" i="6"/>
  <c r="BC53" i="6"/>
  <c r="BE53" i="6"/>
  <c r="BF53" i="6"/>
  <c r="BG53" i="6"/>
  <c r="W54" i="6"/>
  <c r="Y54" i="6"/>
  <c r="V54" i="6"/>
  <c r="U54" i="6"/>
  <c r="S54" i="6"/>
  <c r="T54" i="6"/>
  <c r="AM54" i="6"/>
  <c r="AN54" i="6"/>
  <c r="AO54" i="6"/>
  <c r="AP54" i="6"/>
  <c r="AR54" i="6"/>
  <c r="BC54" i="6"/>
  <c r="BE54" i="6"/>
  <c r="BF54" i="6"/>
  <c r="BG54" i="6"/>
  <c r="BH54" i="6" s="1"/>
  <c r="N54" i="6" s="1"/>
  <c r="W55" i="6"/>
  <c r="Y55" i="6" s="1"/>
  <c r="V55" i="6"/>
  <c r="U55" i="6"/>
  <c r="S55" i="6"/>
  <c r="T55" i="6"/>
  <c r="AM55" i="6"/>
  <c r="AN55" i="6"/>
  <c r="AO55" i="6"/>
  <c r="AP55" i="6"/>
  <c r="AR55" i="6"/>
  <c r="BC55" i="6"/>
  <c r="BE55" i="6"/>
  <c r="BF55" i="6"/>
  <c r="BG55" i="6"/>
  <c r="BH55" i="6" s="1"/>
  <c r="N55" i="6" s="1"/>
  <c r="W56" i="6"/>
  <c r="Y56" i="6"/>
  <c r="V56" i="6"/>
  <c r="U56" i="6"/>
  <c r="S56" i="6"/>
  <c r="T56" i="6"/>
  <c r="AM56" i="6"/>
  <c r="AN56" i="6"/>
  <c r="AO56" i="6"/>
  <c r="AP56" i="6"/>
  <c r="AR56" i="6"/>
  <c r="BD56" i="6" s="1"/>
  <c r="BC56" i="6"/>
  <c r="BE56" i="6"/>
  <c r="BF56" i="6"/>
  <c r="BG56" i="6"/>
  <c r="BH56" i="6" s="1"/>
  <c r="N56" i="6" s="1"/>
  <c r="W57" i="6"/>
  <c r="Y57" i="6" s="1"/>
  <c r="V57" i="6"/>
  <c r="U57" i="6"/>
  <c r="S57" i="6"/>
  <c r="T57" i="6"/>
  <c r="AM57" i="6"/>
  <c r="AN57" i="6"/>
  <c r="AO57" i="6"/>
  <c r="AP57" i="6"/>
  <c r="AR57" i="6"/>
  <c r="BC57" i="6"/>
  <c r="BE57" i="6"/>
  <c r="BF57" i="6"/>
  <c r="BG57" i="6"/>
  <c r="BH57" i="6" s="1"/>
  <c r="N57" i="6" s="1"/>
  <c r="W58" i="6"/>
  <c r="Y58" i="6" s="1"/>
  <c r="V58" i="6"/>
  <c r="U58" i="6"/>
  <c r="S58" i="6"/>
  <c r="T58" i="6"/>
  <c r="AM58" i="6"/>
  <c r="AN58" i="6"/>
  <c r="AO58" i="6"/>
  <c r="AP58" i="6"/>
  <c r="AR58" i="6"/>
  <c r="BC58" i="6"/>
  <c r="BE58" i="6"/>
  <c r="BF58" i="6"/>
  <c r="BG58" i="6"/>
  <c r="W59" i="6"/>
  <c r="Y59" i="6"/>
  <c r="V59" i="6"/>
  <c r="U59" i="6"/>
  <c r="S59" i="6"/>
  <c r="T59" i="6"/>
  <c r="AM59" i="6"/>
  <c r="AN59" i="6"/>
  <c r="AO59" i="6"/>
  <c r="AP59" i="6"/>
  <c r="AR59" i="6"/>
  <c r="BC59" i="6"/>
  <c r="BE59" i="6"/>
  <c r="BF59" i="6"/>
  <c r="BG59" i="6"/>
  <c r="W60" i="6"/>
  <c r="Y60" i="6"/>
  <c r="V60" i="6"/>
  <c r="U60" i="6"/>
  <c r="S60" i="6"/>
  <c r="T60" i="6"/>
  <c r="AM60" i="6"/>
  <c r="AN60" i="6"/>
  <c r="AO60" i="6"/>
  <c r="AP60" i="6"/>
  <c r="AR60" i="6"/>
  <c r="BC60" i="6"/>
  <c r="BE60" i="6"/>
  <c r="BF60" i="6"/>
  <c r="BG60" i="6"/>
  <c r="BH60" i="6" s="1"/>
  <c r="N60" i="6" s="1"/>
  <c r="W61" i="6"/>
  <c r="Y61" i="6" s="1"/>
  <c r="V61" i="6"/>
  <c r="U61" i="6"/>
  <c r="S61" i="6"/>
  <c r="T61" i="6"/>
  <c r="AM61" i="6"/>
  <c r="AN61" i="6"/>
  <c r="AO61" i="6"/>
  <c r="AP61" i="6"/>
  <c r="AR61" i="6"/>
  <c r="BC61" i="6"/>
  <c r="BE61" i="6"/>
  <c r="BF61" i="6"/>
  <c r="BG61" i="6"/>
  <c r="BH61" i="6" s="1"/>
  <c r="N61" i="6" s="1"/>
  <c r="W62" i="6"/>
  <c r="Y62" i="6" s="1"/>
  <c r="V62" i="6"/>
  <c r="U62" i="6"/>
  <c r="S62" i="6"/>
  <c r="T62" i="6"/>
  <c r="AM62" i="6"/>
  <c r="AN62" i="6"/>
  <c r="AO62" i="6"/>
  <c r="AP62" i="6"/>
  <c r="AR62" i="6"/>
  <c r="BC62" i="6"/>
  <c r="BE62" i="6"/>
  <c r="BF62" i="6"/>
  <c r="BG62" i="6"/>
  <c r="W63" i="6"/>
  <c r="Y63" i="6"/>
  <c r="AA63" i="6" s="1"/>
  <c r="Z63" i="6" s="1"/>
  <c r="V63" i="6"/>
  <c r="U63" i="6"/>
  <c r="S63" i="6"/>
  <c r="T63" i="6"/>
  <c r="AM63" i="6"/>
  <c r="AN63" i="6"/>
  <c r="AO63" i="6"/>
  <c r="AP63" i="6"/>
  <c r="AR63" i="6"/>
  <c r="BC63" i="6"/>
  <c r="BE63" i="6"/>
  <c r="BF63" i="6"/>
  <c r="BG63" i="6"/>
  <c r="W64" i="6"/>
  <c r="Y64" i="6"/>
  <c r="V64" i="6"/>
  <c r="U64" i="6"/>
  <c r="S64" i="6"/>
  <c r="T64" i="6"/>
  <c r="AM64" i="6"/>
  <c r="AN64" i="6"/>
  <c r="AO64" i="6"/>
  <c r="AP64" i="6"/>
  <c r="AR64" i="6"/>
  <c r="BC64" i="6"/>
  <c r="BE64" i="6"/>
  <c r="BF64" i="6"/>
  <c r="BG64" i="6"/>
  <c r="BH64" i="6" s="1"/>
  <c r="N64" i="6" s="1"/>
  <c r="W65" i="6"/>
  <c r="Y65" i="6" s="1"/>
  <c r="V65" i="6"/>
  <c r="U65" i="6"/>
  <c r="S65" i="6"/>
  <c r="T65" i="6"/>
  <c r="AM65" i="6"/>
  <c r="AN65" i="6"/>
  <c r="AO65" i="6"/>
  <c r="AP65" i="6"/>
  <c r="AR65" i="6"/>
  <c r="AQ65" i="6"/>
  <c r="AS65" i="6" s="1"/>
  <c r="BC65" i="6"/>
  <c r="BE65" i="6"/>
  <c r="BF65" i="6"/>
  <c r="BG65" i="6"/>
  <c r="BH65" i="6" s="1"/>
  <c r="N65" i="6" s="1"/>
  <c r="W66" i="6"/>
  <c r="Y66" i="6" s="1"/>
  <c r="V66" i="6"/>
  <c r="U66" i="6"/>
  <c r="S66" i="6"/>
  <c r="T66" i="6"/>
  <c r="AM66" i="6"/>
  <c r="AN66" i="6"/>
  <c r="AO66" i="6"/>
  <c r="AP66" i="6"/>
  <c r="AR66" i="6"/>
  <c r="AQ66" i="6" s="1"/>
  <c r="AS66" i="6" s="1"/>
  <c r="BC66" i="6"/>
  <c r="BE66" i="6"/>
  <c r="BF66" i="6"/>
  <c r="BG66" i="6"/>
  <c r="BH66" i="6" s="1"/>
  <c r="N66" i="6"/>
  <c r="W67" i="6"/>
  <c r="Y67" i="6" s="1"/>
  <c r="V67" i="6"/>
  <c r="U67" i="6"/>
  <c r="S67" i="6"/>
  <c r="T67" i="6"/>
  <c r="AM67" i="6"/>
  <c r="AN67" i="6"/>
  <c r="AO67" i="6"/>
  <c r="AP67" i="6"/>
  <c r="AR67" i="6"/>
  <c r="AQ67" i="6"/>
  <c r="AS67" i="6" s="1"/>
  <c r="BC67" i="6"/>
  <c r="BE67" i="6"/>
  <c r="BF67" i="6"/>
  <c r="BG67" i="6"/>
  <c r="BH67" i="6" s="1"/>
  <c r="N67" i="6" s="1"/>
  <c r="W68" i="6"/>
  <c r="Y68" i="6" s="1"/>
  <c r="V68" i="6"/>
  <c r="U68" i="6"/>
  <c r="S68" i="6"/>
  <c r="T68" i="6"/>
  <c r="AM68" i="6"/>
  <c r="AN68" i="6"/>
  <c r="AO68" i="6"/>
  <c r="AP68" i="6"/>
  <c r="AR68" i="6"/>
  <c r="AQ68" i="6" s="1"/>
  <c r="AS68" i="6"/>
  <c r="BC68" i="6"/>
  <c r="BE68" i="6"/>
  <c r="BF68" i="6"/>
  <c r="BG68" i="6"/>
  <c r="BH68" i="6" s="1"/>
  <c r="N68" i="6" s="1"/>
  <c r="W69" i="6"/>
  <c r="Y69" i="6" s="1"/>
  <c r="V69" i="6"/>
  <c r="U69" i="6"/>
  <c r="S69" i="6"/>
  <c r="T69" i="6"/>
  <c r="AM69" i="6"/>
  <c r="AN69" i="6"/>
  <c r="AO69" i="6"/>
  <c r="AP69" i="6"/>
  <c r="AR69" i="6"/>
  <c r="AQ69" i="6"/>
  <c r="AS69" i="6" s="1"/>
  <c r="BC69" i="6"/>
  <c r="BE69" i="6"/>
  <c r="BF69" i="6"/>
  <c r="BG69" i="6"/>
  <c r="BH69" i="6" s="1"/>
  <c r="N69" i="6" s="1"/>
  <c r="W70" i="6"/>
  <c r="Y70" i="6" s="1"/>
  <c r="V70" i="6"/>
  <c r="U70" i="6"/>
  <c r="S70" i="6"/>
  <c r="T70" i="6"/>
  <c r="AM70" i="6"/>
  <c r="AN70" i="6"/>
  <c r="AO70" i="6"/>
  <c r="AP70" i="6"/>
  <c r="AR70" i="6"/>
  <c r="AQ70" i="6" s="1"/>
  <c r="AS70" i="6" s="1"/>
  <c r="BC70" i="6"/>
  <c r="BE70" i="6"/>
  <c r="BF70" i="6"/>
  <c r="BG70" i="6"/>
  <c r="BH70" i="6" s="1"/>
  <c r="N70" i="6"/>
  <c r="W71" i="6"/>
  <c r="Y71" i="6" s="1"/>
  <c r="V71" i="6"/>
  <c r="U71" i="6"/>
  <c r="S71" i="6"/>
  <c r="T71" i="6"/>
  <c r="AM71" i="6"/>
  <c r="AN71" i="6"/>
  <c r="AO71" i="6"/>
  <c r="AP71" i="6"/>
  <c r="AR71" i="6"/>
  <c r="AQ71" i="6"/>
  <c r="AS71" i="6" s="1"/>
  <c r="BC71" i="6"/>
  <c r="BE71" i="6"/>
  <c r="BF71" i="6"/>
  <c r="BG71" i="6"/>
  <c r="BH71" i="6" s="1"/>
  <c r="N71" i="6" s="1"/>
  <c r="W72" i="6"/>
  <c r="Y72" i="6" s="1"/>
  <c r="V72" i="6"/>
  <c r="U72" i="6"/>
  <c r="S72" i="6"/>
  <c r="T72" i="6"/>
  <c r="AM72" i="6"/>
  <c r="AN72" i="6"/>
  <c r="AO72" i="6"/>
  <c r="AP72" i="6"/>
  <c r="AR72" i="6"/>
  <c r="AQ72" i="6" s="1"/>
  <c r="AS72" i="6"/>
  <c r="BC72" i="6"/>
  <c r="BE72" i="6"/>
  <c r="BF72" i="6"/>
  <c r="BG72" i="6"/>
  <c r="BH72" i="6" s="1"/>
  <c r="N72" i="6" s="1"/>
  <c r="W73" i="6"/>
  <c r="Y73" i="6" s="1"/>
  <c r="AA73" i="6"/>
  <c r="Z73" i="6" s="1"/>
  <c r="V73" i="6"/>
  <c r="U73" i="6"/>
  <c r="S73" i="6"/>
  <c r="T73" i="6"/>
  <c r="AM73" i="6"/>
  <c r="AN73" i="6"/>
  <c r="AO73" i="6"/>
  <c r="AP73" i="6"/>
  <c r="AR73" i="6"/>
  <c r="AQ73" i="6" s="1"/>
  <c r="AS73" i="6" s="1"/>
  <c r="BC73" i="6"/>
  <c r="BE73" i="6"/>
  <c r="BF73" i="6"/>
  <c r="BG73" i="6"/>
  <c r="W74" i="6"/>
  <c r="Y74" i="6"/>
  <c r="AA74" i="6" s="1"/>
  <c r="Z74" i="6" s="1"/>
  <c r="V74" i="6"/>
  <c r="U74" i="6"/>
  <c r="S74" i="6"/>
  <c r="T74" i="6"/>
  <c r="AM74" i="6"/>
  <c r="AN74" i="6"/>
  <c r="AO74" i="6"/>
  <c r="AP74" i="6"/>
  <c r="AR74" i="6"/>
  <c r="AQ74" i="6"/>
  <c r="AS74" i="6" s="1"/>
  <c r="BC74" i="6"/>
  <c r="BE74" i="6"/>
  <c r="BF74" i="6"/>
  <c r="BG74" i="6"/>
  <c r="BH74" i="6"/>
  <c r="N74" i="6" s="1"/>
  <c r="W75" i="6"/>
  <c r="Y75" i="6" s="1"/>
  <c r="AA75" i="6" s="1"/>
  <c r="Z75" i="6" s="1"/>
  <c r="V75" i="6"/>
  <c r="U75" i="6"/>
  <c r="S75" i="6"/>
  <c r="T75" i="6"/>
  <c r="AM75" i="6"/>
  <c r="AN75" i="6"/>
  <c r="AO75" i="6"/>
  <c r="AP75" i="6"/>
  <c r="AR75" i="6"/>
  <c r="AQ75" i="6" s="1"/>
  <c r="AS75" i="6" s="1"/>
  <c r="BC75" i="6"/>
  <c r="BE75" i="6"/>
  <c r="BF75" i="6"/>
  <c r="BG75" i="6"/>
  <c r="W76" i="6"/>
  <c r="Y76" i="6" s="1"/>
  <c r="AA76" i="6" s="1"/>
  <c r="Z76" i="6" s="1"/>
  <c r="V76" i="6"/>
  <c r="U76" i="6"/>
  <c r="S76" i="6"/>
  <c r="T76" i="6"/>
  <c r="AM76" i="6"/>
  <c r="AN76" i="6"/>
  <c r="AO76" i="6"/>
  <c r="AP76" i="6"/>
  <c r="AR76" i="6"/>
  <c r="AQ76" i="6"/>
  <c r="AS76" i="6" s="1"/>
  <c r="BC76" i="6"/>
  <c r="BE76" i="6"/>
  <c r="BF76" i="6"/>
  <c r="BG76" i="6"/>
  <c r="BH76" i="6"/>
  <c r="N76" i="6" s="1"/>
  <c r="W77" i="6"/>
  <c r="Y77" i="6" s="1"/>
  <c r="AA77" i="6" s="1"/>
  <c r="Z77" i="6" s="1"/>
  <c r="V77" i="6"/>
  <c r="U77" i="6"/>
  <c r="S77" i="6"/>
  <c r="T77" i="6"/>
  <c r="AM77" i="6"/>
  <c r="AN77" i="6"/>
  <c r="AO77" i="6"/>
  <c r="AP77" i="6"/>
  <c r="AR77" i="6"/>
  <c r="AQ77" i="6" s="1"/>
  <c r="AS77" i="6"/>
  <c r="BC77" i="6"/>
  <c r="BE77" i="6"/>
  <c r="BF77" i="6"/>
  <c r="BG77" i="6"/>
  <c r="BH77" i="6" s="1"/>
  <c r="N77" i="6" s="1"/>
  <c r="W78" i="6"/>
  <c r="Y78" i="6" s="1"/>
  <c r="AA78" i="6" s="1"/>
  <c r="V78" i="6"/>
  <c r="U78" i="6"/>
  <c r="S78" i="6"/>
  <c r="T78" i="6"/>
  <c r="AM78" i="6"/>
  <c r="AN78" i="6"/>
  <c r="AO78" i="6"/>
  <c r="AP78" i="6"/>
  <c r="AR78" i="6"/>
  <c r="AQ78" i="6" s="1"/>
  <c r="AS78" i="6" s="1"/>
  <c r="BC78" i="6"/>
  <c r="BE78" i="6"/>
  <c r="BF78" i="6"/>
  <c r="BG78" i="6"/>
  <c r="BH78" i="6" s="1"/>
  <c r="N78" i="6" s="1"/>
  <c r="W79" i="6"/>
  <c r="Y79" i="6" s="1"/>
  <c r="AA79" i="6" s="1"/>
  <c r="Z79" i="6" s="1"/>
  <c r="AB79" i="6" s="1"/>
  <c r="AE79" i="6" s="1"/>
  <c r="R79" i="6" s="1"/>
  <c r="X79" i="6" s="1"/>
  <c r="V79" i="6"/>
  <c r="U79" i="6"/>
  <c r="S79" i="6"/>
  <c r="T79" i="6"/>
  <c r="AM79" i="6"/>
  <c r="AN79" i="6"/>
  <c r="AO79" i="6"/>
  <c r="AP79" i="6"/>
  <c r="AR79" i="6"/>
  <c r="AQ79" i="6" s="1"/>
  <c r="AS79" i="6" s="1"/>
  <c r="BC79" i="6"/>
  <c r="BE79" i="6"/>
  <c r="BF79" i="6"/>
  <c r="BG79" i="6"/>
  <c r="W80" i="6"/>
  <c r="Y80" i="6"/>
  <c r="AA80" i="6" s="1"/>
  <c r="V80" i="6"/>
  <c r="U80" i="6"/>
  <c r="S80" i="6"/>
  <c r="T80" i="6"/>
  <c r="AM80" i="6"/>
  <c r="AN80" i="6"/>
  <c r="AO80" i="6"/>
  <c r="AP80" i="6"/>
  <c r="AR80" i="6"/>
  <c r="AQ80" i="6" s="1"/>
  <c r="AS80" i="6" s="1"/>
  <c r="BC80" i="6"/>
  <c r="BE80" i="6"/>
  <c r="BF80" i="6"/>
  <c r="BG80" i="6"/>
  <c r="BH80" i="6" s="1"/>
  <c r="N80" i="6" s="1"/>
  <c r="W81" i="6"/>
  <c r="Y81" i="6" s="1"/>
  <c r="AA81" i="6" s="1"/>
  <c r="Z81" i="6" s="1"/>
  <c r="V81" i="6"/>
  <c r="U81" i="6"/>
  <c r="S81" i="6"/>
  <c r="T81" i="6"/>
  <c r="AM81" i="6"/>
  <c r="AN81" i="6"/>
  <c r="AO81" i="6"/>
  <c r="AP81" i="6"/>
  <c r="AR81" i="6"/>
  <c r="AQ81" i="6" s="1"/>
  <c r="AS81" i="6" s="1"/>
  <c r="BC81" i="6"/>
  <c r="BE81" i="6"/>
  <c r="BF81" i="6"/>
  <c r="BG81" i="6"/>
  <c r="W82" i="6"/>
  <c r="Y82" i="6" s="1"/>
  <c r="AA82" i="6" s="1"/>
  <c r="Z82" i="6" s="1"/>
  <c r="V82" i="6"/>
  <c r="U82" i="6"/>
  <c r="S82" i="6"/>
  <c r="T82" i="6"/>
  <c r="AM82" i="6"/>
  <c r="AN82" i="6"/>
  <c r="AO82" i="6"/>
  <c r="AP82" i="6"/>
  <c r="AR82" i="6"/>
  <c r="AQ82" i="6"/>
  <c r="AS82" i="6" s="1"/>
  <c r="BC82" i="6"/>
  <c r="BE82" i="6"/>
  <c r="BF82" i="6"/>
  <c r="BG82" i="6"/>
  <c r="BH82" i="6"/>
  <c r="N82" i="6" s="1"/>
  <c r="W83" i="6"/>
  <c r="Y83" i="6" s="1"/>
  <c r="AA83" i="6" s="1"/>
  <c r="Z83" i="6" s="1"/>
  <c r="V83" i="6"/>
  <c r="U83" i="6"/>
  <c r="S83" i="6"/>
  <c r="T83" i="6"/>
  <c r="AM83" i="6"/>
  <c r="AN83" i="6"/>
  <c r="AO83" i="6"/>
  <c r="AP83" i="6"/>
  <c r="AR83" i="6"/>
  <c r="AQ83" i="6" s="1"/>
  <c r="AS83" i="6" s="1"/>
  <c r="BC83" i="6"/>
  <c r="BE83" i="6"/>
  <c r="BF83" i="6"/>
  <c r="BG83" i="6"/>
  <c r="W84" i="6"/>
  <c r="Y84" i="6" s="1"/>
  <c r="AA84" i="6" s="1"/>
  <c r="Z84" i="6" s="1"/>
  <c r="V84" i="6"/>
  <c r="U84" i="6"/>
  <c r="S84" i="6"/>
  <c r="T84" i="6"/>
  <c r="AM84" i="6"/>
  <c r="AN84" i="6"/>
  <c r="AO84" i="6"/>
  <c r="AP84" i="6"/>
  <c r="AR84" i="6"/>
  <c r="AQ84" i="6"/>
  <c r="AS84" i="6" s="1"/>
  <c r="BC84" i="6"/>
  <c r="BE84" i="6"/>
  <c r="BF84" i="6"/>
  <c r="BG84" i="6"/>
  <c r="BH84" i="6"/>
  <c r="N84" i="6" s="1"/>
  <c r="W85" i="6"/>
  <c r="Y85" i="6" s="1"/>
  <c r="AA85" i="6" s="1"/>
  <c r="Z85" i="6" s="1"/>
  <c r="V85" i="6"/>
  <c r="U85" i="6"/>
  <c r="S85" i="6"/>
  <c r="T85" i="6"/>
  <c r="AM85" i="6"/>
  <c r="AN85" i="6"/>
  <c r="AO85" i="6"/>
  <c r="AP85" i="6"/>
  <c r="AR85" i="6"/>
  <c r="AQ85" i="6" s="1"/>
  <c r="AS85" i="6" s="1"/>
  <c r="BC85" i="6"/>
  <c r="BE85" i="6"/>
  <c r="BF85" i="6"/>
  <c r="BG85" i="6"/>
  <c r="W86" i="6"/>
  <c r="Y86" i="6" s="1"/>
  <c r="AA86" i="6" s="1"/>
  <c r="Z86" i="6"/>
  <c r="V86" i="6"/>
  <c r="U86" i="6"/>
  <c r="S86" i="6"/>
  <c r="T86" i="6"/>
  <c r="AM86" i="6"/>
  <c r="AN86" i="6"/>
  <c r="AO86" i="6"/>
  <c r="AP86" i="6"/>
  <c r="AR86" i="6"/>
  <c r="AQ86" i="6" s="1"/>
  <c r="AS86" i="6" s="1"/>
  <c r="BC86" i="6"/>
  <c r="BE86" i="6"/>
  <c r="BF86" i="6"/>
  <c r="BG86" i="6"/>
  <c r="W87" i="6"/>
  <c r="Y87" i="6" s="1"/>
  <c r="AA87" i="6" s="1"/>
  <c r="V87" i="6"/>
  <c r="U87" i="6"/>
  <c r="S87" i="6"/>
  <c r="T87" i="6"/>
  <c r="AM87" i="6"/>
  <c r="AN87" i="6"/>
  <c r="AO87" i="6"/>
  <c r="AP87" i="6"/>
  <c r="AR87" i="6"/>
  <c r="AQ87" i="6" s="1"/>
  <c r="AS87" i="6" s="1"/>
  <c r="BC87" i="6"/>
  <c r="BE87" i="6"/>
  <c r="BF87" i="6"/>
  <c r="BG87" i="6"/>
  <c r="BH87" i="6" s="1"/>
  <c r="N87" i="6" s="1"/>
  <c r="W88" i="6"/>
  <c r="Y88" i="6"/>
  <c r="AA88" i="6" s="1"/>
  <c r="Z88" i="6" s="1"/>
  <c r="V88" i="6"/>
  <c r="U88" i="6"/>
  <c r="S88" i="6"/>
  <c r="T88" i="6"/>
  <c r="AM88" i="6"/>
  <c r="AN88" i="6"/>
  <c r="AO88" i="6"/>
  <c r="AP88" i="6"/>
  <c r="AR88" i="6"/>
  <c r="AQ88" i="6" s="1"/>
  <c r="AS88" i="6" s="1"/>
  <c r="BC88" i="6"/>
  <c r="BE88" i="6"/>
  <c r="BF88" i="6"/>
  <c r="BG88" i="6"/>
  <c r="W89" i="6"/>
  <c r="Y89" i="6" s="1"/>
  <c r="AA89" i="6"/>
  <c r="Z89" i="6" s="1"/>
  <c r="AB89" i="6" s="1"/>
  <c r="AE89" i="6" s="1"/>
  <c r="R89" i="6" s="1"/>
  <c r="X89" i="6" s="1"/>
  <c r="V89" i="6"/>
  <c r="U89" i="6"/>
  <c r="S89" i="6"/>
  <c r="T89" i="6"/>
  <c r="AM89" i="6"/>
  <c r="AN89" i="6"/>
  <c r="AO89" i="6"/>
  <c r="AP89" i="6"/>
  <c r="AR89" i="6"/>
  <c r="AQ89" i="6" s="1"/>
  <c r="AS89" i="6" s="1"/>
  <c r="BC89" i="6"/>
  <c r="BE89" i="6"/>
  <c r="BF89" i="6"/>
  <c r="BG89" i="6"/>
  <c r="W90" i="6"/>
  <c r="Y90" i="6"/>
  <c r="AA90" i="6" s="1"/>
  <c r="Z90" i="6"/>
  <c r="AD90" i="6" s="1"/>
  <c r="V90" i="6"/>
  <c r="U90" i="6"/>
  <c r="S90" i="6"/>
  <c r="T90" i="6"/>
  <c r="AM90" i="6"/>
  <c r="AN90" i="6"/>
  <c r="AO90" i="6"/>
  <c r="AP90" i="6"/>
  <c r="AR90" i="6"/>
  <c r="AQ90" i="6"/>
  <c r="AS90" i="6" s="1"/>
  <c r="BC90" i="6"/>
  <c r="BE90" i="6"/>
  <c r="BF90" i="6"/>
  <c r="BG90" i="6"/>
  <c r="BH90" i="6"/>
  <c r="N90" i="6" s="1"/>
  <c r="W91" i="6"/>
  <c r="Y91" i="6" s="1"/>
  <c r="AA91" i="6" s="1"/>
  <c r="Z91" i="6" s="1"/>
  <c r="AB91" i="6" s="1"/>
  <c r="AE91" i="6" s="1"/>
  <c r="R91" i="6" s="1"/>
  <c r="X91" i="6" s="1"/>
  <c r="V91" i="6"/>
  <c r="U91" i="6"/>
  <c r="S91" i="6"/>
  <c r="T91" i="6"/>
  <c r="AM91" i="6"/>
  <c r="AN91" i="6"/>
  <c r="AO91" i="6"/>
  <c r="AP91" i="6"/>
  <c r="AR91" i="6"/>
  <c r="AQ91" i="6" s="1"/>
  <c r="AS91" i="6" s="1"/>
  <c r="BC91" i="6"/>
  <c r="BE91" i="6"/>
  <c r="BF91" i="6"/>
  <c r="BG91" i="6"/>
  <c r="W92" i="6"/>
  <c r="Y92" i="6"/>
  <c r="AA92" i="6" s="1"/>
  <c r="Z92" i="6" s="1"/>
  <c r="V92" i="6"/>
  <c r="U92" i="6"/>
  <c r="S92" i="6"/>
  <c r="T92" i="6"/>
  <c r="AM92" i="6"/>
  <c r="AN92" i="6"/>
  <c r="AO92" i="6"/>
  <c r="AP92" i="6"/>
  <c r="AR92" i="6"/>
  <c r="AQ92" i="6"/>
  <c r="AS92" i="6" s="1"/>
  <c r="BC92" i="6"/>
  <c r="BE92" i="6"/>
  <c r="BF92" i="6"/>
  <c r="BG92" i="6"/>
  <c r="BH92" i="6"/>
  <c r="N92" i="6" s="1"/>
  <c r="W93" i="6"/>
  <c r="Y93" i="6" s="1"/>
  <c r="AA93" i="6" s="1"/>
  <c r="Z93" i="6" s="1"/>
  <c r="V93" i="6"/>
  <c r="U93" i="6"/>
  <c r="S93" i="6"/>
  <c r="T93" i="6"/>
  <c r="AM93" i="6"/>
  <c r="AN93" i="6"/>
  <c r="AO93" i="6"/>
  <c r="AP93" i="6"/>
  <c r="AR93" i="6"/>
  <c r="AQ93" i="6" s="1"/>
  <c r="AS93" i="6" s="1"/>
  <c r="BC93" i="6"/>
  <c r="BE93" i="6"/>
  <c r="BF93" i="6"/>
  <c r="BG93" i="6"/>
  <c r="W94" i="6"/>
  <c r="Y94" i="6" s="1"/>
  <c r="AA94" i="6" s="1"/>
  <c r="Z94" i="6"/>
  <c r="V94" i="6"/>
  <c r="U94" i="6"/>
  <c r="S94" i="6"/>
  <c r="T94" i="6"/>
  <c r="AM94" i="6"/>
  <c r="AN94" i="6"/>
  <c r="AO94" i="6"/>
  <c r="AP94" i="6"/>
  <c r="AR94" i="6"/>
  <c r="AQ94" i="6" s="1"/>
  <c r="AS94" i="6" s="1"/>
  <c r="BC94" i="6"/>
  <c r="BE94" i="6"/>
  <c r="BF94" i="6"/>
  <c r="BG94" i="6"/>
  <c r="W95" i="6"/>
  <c r="Y95" i="6" s="1"/>
  <c r="AA95" i="6" s="1"/>
  <c r="V95" i="6"/>
  <c r="U95" i="6"/>
  <c r="S95" i="6"/>
  <c r="T95" i="6"/>
  <c r="AM95" i="6"/>
  <c r="AN95" i="6"/>
  <c r="AO95" i="6"/>
  <c r="AP95" i="6"/>
  <c r="AR95" i="6"/>
  <c r="AQ95" i="6" s="1"/>
  <c r="AS95" i="6" s="1"/>
  <c r="BC95" i="6"/>
  <c r="BE95" i="6"/>
  <c r="BF95" i="6"/>
  <c r="BG95" i="6"/>
  <c r="BH95" i="6" s="1"/>
  <c r="N95" i="6" s="1"/>
  <c r="W96" i="6"/>
  <c r="Y96" i="6"/>
  <c r="AA96" i="6" s="1"/>
  <c r="V96" i="6"/>
  <c r="U96" i="6"/>
  <c r="S96" i="6"/>
  <c r="T96" i="6"/>
  <c r="AM96" i="6"/>
  <c r="AN96" i="6"/>
  <c r="AO96" i="6"/>
  <c r="AP96" i="6"/>
  <c r="AR96" i="6"/>
  <c r="AQ96" i="6" s="1"/>
  <c r="AS96" i="6" s="1"/>
  <c r="BC96" i="6"/>
  <c r="BE96" i="6"/>
  <c r="BF96" i="6"/>
  <c r="BG96" i="6"/>
  <c r="W97" i="6"/>
  <c r="Y97" i="6" s="1"/>
  <c r="AA97" i="6"/>
  <c r="V97" i="6"/>
  <c r="U97" i="6"/>
  <c r="S97" i="6"/>
  <c r="T97" i="6"/>
  <c r="AM97" i="6"/>
  <c r="AN97" i="6"/>
  <c r="AO97" i="6"/>
  <c r="AP97" i="6"/>
  <c r="AR97" i="6"/>
  <c r="AQ97" i="6" s="1"/>
  <c r="AS97" i="6" s="1"/>
  <c r="BC97" i="6"/>
  <c r="BE97" i="6"/>
  <c r="BF97" i="6"/>
  <c r="BG97" i="6"/>
  <c r="W98" i="6"/>
  <c r="Y98" i="6" s="1"/>
  <c r="AA98" i="6" s="1"/>
  <c r="Z98" i="6" s="1"/>
  <c r="AB98" i="6" s="1"/>
  <c r="AE98" i="6" s="1"/>
  <c r="R98" i="6" s="1"/>
  <c r="X98" i="6" s="1"/>
  <c r="V98" i="6"/>
  <c r="U98" i="6"/>
  <c r="S98" i="6"/>
  <c r="T98" i="6"/>
  <c r="AM98" i="6"/>
  <c r="AN98" i="6"/>
  <c r="AO98" i="6"/>
  <c r="AP98" i="6"/>
  <c r="AR98" i="6"/>
  <c r="AQ98" i="6"/>
  <c r="AS98" i="6" s="1"/>
  <c r="BC98" i="6"/>
  <c r="BE98" i="6"/>
  <c r="BF98" i="6"/>
  <c r="BG98" i="6"/>
  <c r="BH98" i="6" s="1"/>
  <c r="N98" i="6" s="1"/>
  <c r="W99" i="6"/>
  <c r="Y99" i="6" s="1"/>
  <c r="AA99" i="6" s="1"/>
  <c r="Z99" i="6" s="1"/>
  <c r="V99" i="6"/>
  <c r="U99" i="6"/>
  <c r="S99" i="6"/>
  <c r="T99" i="6"/>
  <c r="AM99" i="6"/>
  <c r="AN99" i="6"/>
  <c r="AO99" i="6"/>
  <c r="AP99" i="6"/>
  <c r="AR99" i="6"/>
  <c r="AQ99" i="6" s="1"/>
  <c r="AS99" i="6" s="1"/>
  <c r="BC99" i="6"/>
  <c r="BE99" i="6"/>
  <c r="BF99" i="6"/>
  <c r="BG99" i="6"/>
  <c r="W100" i="6"/>
  <c r="Y100" i="6"/>
  <c r="AA100" i="6" s="1"/>
  <c r="Z100" i="6" s="1"/>
  <c r="V100" i="6"/>
  <c r="U100" i="6"/>
  <c r="S100" i="6"/>
  <c r="T100" i="6"/>
  <c r="AM100" i="6"/>
  <c r="AN100" i="6"/>
  <c r="AO100" i="6"/>
  <c r="AP100" i="6"/>
  <c r="AR100" i="6"/>
  <c r="AQ100" i="6"/>
  <c r="AS100" i="6" s="1"/>
  <c r="BC100" i="6"/>
  <c r="BE100" i="6"/>
  <c r="BF100" i="6"/>
  <c r="BG100" i="6"/>
  <c r="BH100" i="6" s="1"/>
  <c r="N100" i="6" s="1"/>
  <c r="W101" i="6"/>
  <c r="Y101" i="6" s="1"/>
  <c r="AA101" i="6" s="1"/>
  <c r="V101" i="6"/>
  <c r="U101" i="6"/>
  <c r="S101" i="6"/>
  <c r="T101" i="6"/>
  <c r="AM101" i="6"/>
  <c r="AN101" i="6"/>
  <c r="AO101" i="6"/>
  <c r="AP101" i="6"/>
  <c r="AR101" i="6"/>
  <c r="AQ101" i="6" s="1"/>
  <c r="AS101" i="6" s="1"/>
  <c r="BC101" i="6"/>
  <c r="BE101" i="6"/>
  <c r="BF101" i="6"/>
  <c r="BG101" i="6"/>
  <c r="W102" i="6"/>
  <c r="Y102" i="6" s="1"/>
  <c r="AA102" i="6" s="1"/>
  <c r="V102" i="6"/>
  <c r="Z102" i="6" s="1"/>
  <c r="U102" i="6"/>
  <c r="S102" i="6"/>
  <c r="T102" i="6"/>
  <c r="AM102" i="6"/>
  <c r="AN102" i="6"/>
  <c r="AO102" i="6"/>
  <c r="AP102" i="6"/>
  <c r="AR102" i="6"/>
  <c r="AQ102" i="6" s="1"/>
  <c r="AS102" i="6" s="1"/>
  <c r="BC102" i="6"/>
  <c r="BE102" i="6"/>
  <c r="BF102" i="6"/>
  <c r="BG102" i="6"/>
  <c r="W103" i="6"/>
  <c r="Y103" i="6" s="1"/>
  <c r="V103" i="6"/>
  <c r="U103" i="6"/>
  <c r="S103" i="6"/>
  <c r="T103" i="6"/>
  <c r="AM103" i="6"/>
  <c r="AN103" i="6"/>
  <c r="AO103" i="6"/>
  <c r="AP103" i="6"/>
  <c r="AR103" i="6"/>
  <c r="AQ103" i="6" s="1"/>
  <c r="AS103" i="6"/>
  <c r="BC103" i="6"/>
  <c r="BE103" i="6"/>
  <c r="BF103" i="6"/>
  <c r="BG103" i="6"/>
  <c r="BH103" i="6" s="1"/>
  <c r="N103" i="6" s="1"/>
  <c r="W104" i="6"/>
  <c r="Y104" i="6"/>
  <c r="V104" i="6"/>
  <c r="U104" i="6"/>
  <c r="S104" i="6"/>
  <c r="T104" i="6"/>
  <c r="AM104" i="6"/>
  <c r="AN104" i="6"/>
  <c r="AO104" i="6"/>
  <c r="AP104" i="6"/>
  <c r="AR104" i="6"/>
  <c r="AQ104" i="6"/>
  <c r="AS104" i="6" s="1"/>
  <c r="BC104" i="6"/>
  <c r="BE104" i="6"/>
  <c r="BF104" i="6"/>
  <c r="BG104" i="6"/>
  <c r="BH104" i="6" s="1"/>
  <c r="N104" i="6" s="1"/>
  <c r="W105" i="6"/>
  <c r="Y105" i="6" s="1"/>
  <c r="V105" i="6"/>
  <c r="U105" i="6"/>
  <c r="S105" i="6"/>
  <c r="T105" i="6"/>
  <c r="AM105" i="6"/>
  <c r="AN105" i="6"/>
  <c r="AO105" i="6"/>
  <c r="AP105" i="6"/>
  <c r="AR105" i="6"/>
  <c r="AQ105" i="6" s="1"/>
  <c r="AS105" i="6" s="1"/>
  <c r="BC105" i="6"/>
  <c r="BE105" i="6"/>
  <c r="BF105" i="6"/>
  <c r="BG105" i="6"/>
  <c r="W106" i="6"/>
  <c r="Y106" i="6"/>
  <c r="V106" i="6"/>
  <c r="U106" i="6"/>
  <c r="S106" i="6"/>
  <c r="T106" i="6"/>
  <c r="AM106" i="6"/>
  <c r="AN106" i="6"/>
  <c r="AO106" i="6"/>
  <c r="AP106" i="6"/>
  <c r="AR106" i="6"/>
  <c r="AQ106" i="6"/>
  <c r="AS106" i="6" s="1"/>
  <c r="BC106" i="6"/>
  <c r="BE106" i="6"/>
  <c r="BF106" i="6"/>
  <c r="BG106" i="6"/>
  <c r="BH106" i="6" s="1"/>
  <c r="N106" i="6" s="1"/>
  <c r="W107" i="6"/>
  <c r="Y107" i="6" s="1"/>
  <c r="V107" i="6"/>
  <c r="U107" i="6"/>
  <c r="S107" i="6"/>
  <c r="T107" i="6"/>
  <c r="AM107" i="6"/>
  <c r="AN107" i="6"/>
  <c r="AO107" i="6"/>
  <c r="AP107" i="6"/>
  <c r="AR107" i="6"/>
  <c r="AQ107" i="6" s="1"/>
  <c r="AS107" i="6" s="1"/>
  <c r="BC107" i="6"/>
  <c r="BE107" i="6"/>
  <c r="BF107" i="6"/>
  <c r="BG107" i="6"/>
  <c r="V8" i="5"/>
  <c r="U8" i="5"/>
  <c r="AN8" i="5"/>
  <c r="AO8" i="5"/>
  <c r="AR8" i="5"/>
  <c r="AQ8" i="5"/>
  <c r="AS8" i="5" s="1"/>
  <c r="BC8" i="5"/>
  <c r="BE8" i="5"/>
  <c r="Q8" i="5"/>
  <c r="W8" i="5" s="1"/>
  <c r="Y8" i="5" s="1"/>
  <c r="BF8" i="5"/>
  <c r="BG8" i="5"/>
  <c r="AM8" i="5"/>
  <c r="W9" i="5"/>
  <c r="Y9" i="5"/>
  <c r="V9" i="5"/>
  <c r="U9" i="5"/>
  <c r="S9" i="5"/>
  <c r="T9" i="5"/>
  <c r="AM9" i="5"/>
  <c r="AN9" i="5"/>
  <c r="AO9" i="5"/>
  <c r="AP9" i="5"/>
  <c r="AR9" i="5"/>
  <c r="AQ9" i="5" s="1"/>
  <c r="AS9" i="5" s="1"/>
  <c r="BC9" i="5"/>
  <c r="BD9" i="5"/>
  <c r="BE9" i="5"/>
  <c r="BF9" i="5"/>
  <c r="BG9" i="5"/>
  <c r="W10" i="5"/>
  <c r="Y10" i="5" s="1"/>
  <c r="V10" i="5"/>
  <c r="U10" i="5"/>
  <c r="S10" i="5"/>
  <c r="T10" i="5"/>
  <c r="AM10" i="5"/>
  <c r="AN10" i="5"/>
  <c r="AO10" i="5"/>
  <c r="AP10" i="5"/>
  <c r="AR10" i="5"/>
  <c r="AQ10" i="5"/>
  <c r="AS10" i="5" s="1"/>
  <c r="BC10" i="5"/>
  <c r="BE10" i="5"/>
  <c r="BF10" i="5"/>
  <c r="BG10" i="5"/>
  <c r="BH10" i="5" s="1"/>
  <c r="N10" i="5" s="1"/>
  <c r="W11" i="5"/>
  <c r="Y11" i="5" s="1"/>
  <c r="V11" i="5"/>
  <c r="U11" i="5"/>
  <c r="S11" i="5"/>
  <c r="T11" i="5"/>
  <c r="AM11" i="5"/>
  <c r="AN11" i="5"/>
  <c r="AO11" i="5"/>
  <c r="AP11" i="5"/>
  <c r="AR11" i="5"/>
  <c r="BC11" i="5"/>
  <c r="BE11" i="5"/>
  <c r="BF11" i="5"/>
  <c r="BG11" i="5"/>
  <c r="BH11" i="5" s="1"/>
  <c r="N11" i="5" s="1"/>
  <c r="W12" i="5"/>
  <c r="Y12" i="5" s="1"/>
  <c r="V12" i="5"/>
  <c r="U12" i="5"/>
  <c r="S12" i="5"/>
  <c r="T12" i="5"/>
  <c r="AM12" i="5"/>
  <c r="AN12" i="5"/>
  <c r="AO12" i="5"/>
  <c r="AP12" i="5"/>
  <c r="AR12" i="5"/>
  <c r="BD12" i="5" s="1"/>
  <c r="BC12" i="5"/>
  <c r="BE12" i="5"/>
  <c r="BF12" i="5"/>
  <c r="BG12" i="5"/>
  <c r="BH12" i="5" s="1"/>
  <c r="N12" i="5" s="1"/>
  <c r="W13" i="5"/>
  <c r="Y13" i="5" s="1"/>
  <c r="V13" i="5"/>
  <c r="U13" i="5"/>
  <c r="S13" i="5"/>
  <c r="T13" i="5"/>
  <c r="AM13" i="5"/>
  <c r="AN13" i="5"/>
  <c r="AO13" i="5"/>
  <c r="AP13" i="5"/>
  <c r="AR13" i="5"/>
  <c r="BC13" i="5"/>
  <c r="BE13" i="5"/>
  <c r="BF13" i="5"/>
  <c r="BG13" i="5"/>
  <c r="BH13" i="5" s="1"/>
  <c r="N13" i="5" s="1"/>
  <c r="W14" i="5"/>
  <c r="Y14" i="5" s="1"/>
  <c r="V14" i="5"/>
  <c r="U14" i="5"/>
  <c r="S14" i="5"/>
  <c r="T14" i="5"/>
  <c r="AM14" i="5"/>
  <c r="AN14" i="5"/>
  <c r="AO14" i="5"/>
  <c r="AP14" i="5"/>
  <c r="AR14" i="5"/>
  <c r="BD14" i="5" s="1"/>
  <c r="BC14" i="5"/>
  <c r="BE14" i="5"/>
  <c r="BF14" i="5"/>
  <c r="BG14" i="5"/>
  <c r="BH14" i="5" s="1"/>
  <c r="N14" i="5" s="1"/>
  <c r="W15" i="5"/>
  <c r="Y15" i="5" s="1"/>
  <c r="V15" i="5"/>
  <c r="U15" i="5"/>
  <c r="S15" i="5"/>
  <c r="T15" i="5"/>
  <c r="AM15" i="5"/>
  <c r="AN15" i="5"/>
  <c r="AO15" i="5"/>
  <c r="AP15" i="5"/>
  <c r="AR15" i="5"/>
  <c r="BC15" i="5"/>
  <c r="BE15" i="5"/>
  <c r="BF15" i="5"/>
  <c r="BG15" i="5"/>
  <c r="BH15" i="5" s="1"/>
  <c r="N15" i="5" s="1"/>
  <c r="W16" i="5"/>
  <c r="Y16" i="5" s="1"/>
  <c r="V16" i="5"/>
  <c r="U16" i="5"/>
  <c r="S16" i="5"/>
  <c r="T16" i="5"/>
  <c r="AM16" i="5"/>
  <c r="AN16" i="5"/>
  <c r="AO16" i="5"/>
  <c r="AP16" i="5"/>
  <c r="AR16" i="5"/>
  <c r="BD16" i="5" s="1"/>
  <c r="BC16" i="5"/>
  <c r="BE16" i="5"/>
  <c r="BF16" i="5"/>
  <c r="BG16" i="5"/>
  <c r="BH16" i="5" s="1"/>
  <c r="N16" i="5" s="1"/>
  <c r="W17" i="5"/>
  <c r="Y17" i="5" s="1"/>
  <c r="V17" i="5"/>
  <c r="U17" i="5"/>
  <c r="S17" i="5"/>
  <c r="T17" i="5"/>
  <c r="AM17" i="5"/>
  <c r="AN17" i="5"/>
  <c r="AO17" i="5"/>
  <c r="AP17" i="5"/>
  <c r="AR17" i="5"/>
  <c r="BC17" i="5"/>
  <c r="BE17" i="5"/>
  <c r="BF17" i="5"/>
  <c r="BG17" i="5"/>
  <c r="BH17" i="5" s="1"/>
  <c r="N17" i="5" s="1"/>
  <c r="W18" i="5"/>
  <c r="Y18" i="5" s="1"/>
  <c r="V18" i="5"/>
  <c r="U18" i="5"/>
  <c r="S18" i="5"/>
  <c r="T18" i="5"/>
  <c r="AM18" i="5"/>
  <c r="AN18" i="5"/>
  <c r="AO18" i="5"/>
  <c r="AP18" i="5"/>
  <c r="AR18" i="5"/>
  <c r="BD18" i="5" s="1"/>
  <c r="BC18" i="5"/>
  <c r="BE18" i="5"/>
  <c r="BF18" i="5"/>
  <c r="BG18" i="5"/>
  <c r="BH18" i="5" s="1"/>
  <c r="N18" i="5" s="1"/>
  <c r="W19" i="5"/>
  <c r="Y19" i="5" s="1"/>
  <c r="V19" i="5"/>
  <c r="U19" i="5"/>
  <c r="S19" i="5"/>
  <c r="T19" i="5"/>
  <c r="AM19" i="5"/>
  <c r="AN19" i="5"/>
  <c r="AO19" i="5"/>
  <c r="AP19" i="5"/>
  <c r="AR19" i="5"/>
  <c r="BC19" i="5"/>
  <c r="BE19" i="5"/>
  <c r="BF19" i="5"/>
  <c r="BG19" i="5"/>
  <c r="BH19" i="5" s="1"/>
  <c r="N19" i="5" s="1"/>
  <c r="W20" i="5"/>
  <c r="Y20" i="5" s="1"/>
  <c r="V20" i="5"/>
  <c r="U20" i="5"/>
  <c r="S20" i="5"/>
  <c r="T20" i="5"/>
  <c r="AM20" i="5"/>
  <c r="AN20" i="5"/>
  <c r="AO20" i="5"/>
  <c r="AP20" i="5"/>
  <c r="AR20" i="5"/>
  <c r="BD20" i="5" s="1"/>
  <c r="BC20" i="5"/>
  <c r="BE20" i="5"/>
  <c r="BF20" i="5"/>
  <c r="BG20" i="5"/>
  <c r="BH20" i="5" s="1"/>
  <c r="N20" i="5" s="1"/>
  <c r="W21" i="5"/>
  <c r="Y21" i="5" s="1"/>
  <c r="V21" i="5"/>
  <c r="U21" i="5"/>
  <c r="S21" i="5"/>
  <c r="T21" i="5"/>
  <c r="AM21" i="5"/>
  <c r="AN21" i="5"/>
  <c r="AO21" i="5"/>
  <c r="AP21" i="5"/>
  <c r="AR21" i="5"/>
  <c r="BC21" i="5"/>
  <c r="BE21" i="5"/>
  <c r="BF21" i="5"/>
  <c r="BG21" i="5"/>
  <c r="BH21" i="5" s="1"/>
  <c r="N21" i="5" s="1"/>
  <c r="W22" i="5"/>
  <c r="Y22" i="5" s="1"/>
  <c r="V22" i="5"/>
  <c r="U22" i="5"/>
  <c r="S22" i="5"/>
  <c r="T22" i="5"/>
  <c r="AM22" i="5"/>
  <c r="AN22" i="5"/>
  <c r="AO22" i="5"/>
  <c r="AP22" i="5"/>
  <c r="AR22" i="5"/>
  <c r="BD22" i="5" s="1"/>
  <c r="BC22" i="5"/>
  <c r="BE22" i="5"/>
  <c r="BF22" i="5"/>
  <c r="BG22" i="5"/>
  <c r="BH22" i="5" s="1"/>
  <c r="N22" i="5" s="1"/>
  <c r="W23" i="5"/>
  <c r="Y23" i="5" s="1"/>
  <c r="V23" i="5"/>
  <c r="U23" i="5"/>
  <c r="S23" i="5"/>
  <c r="T23" i="5"/>
  <c r="AM23" i="5"/>
  <c r="AN23" i="5"/>
  <c r="AO23" i="5"/>
  <c r="AP23" i="5"/>
  <c r="AR23" i="5"/>
  <c r="AQ23" i="5" s="1"/>
  <c r="AS23" i="5"/>
  <c r="BC23" i="5"/>
  <c r="BE23" i="5"/>
  <c r="BF23" i="5"/>
  <c r="BG23" i="5"/>
  <c r="BH23" i="5" s="1"/>
  <c r="N23" i="5" s="1"/>
  <c r="W24" i="5"/>
  <c r="Y24" i="5" s="1"/>
  <c r="V24" i="5"/>
  <c r="U24" i="5"/>
  <c r="S24" i="5"/>
  <c r="T24" i="5"/>
  <c r="AM24" i="5"/>
  <c r="AN24" i="5"/>
  <c r="AO24" i="5"/>
  <c r="AP24" i="5"/>
  <c r="AQ24" i="5"/>
  <c r="AS24" i="5" s="1"/>
  <c r="AR24" i="5"/>
  <c r="BC24" i="5"/>
  <c r="BD24" i="5"/>
  <c r="BE24" i="5"/>
  <c r="BF24" i="5"/>
  <c r="BG24" i="5"/>
  <c r="BH24" i="5"/>
  <c r="N24" i="5" s="1"/>
  <c r="W25" i="5"/>
  <c r="Y25" i="5" s="1"/>
  <c r="V25" i="5"/>
  <c r="U25" i="5"/>
  <c r="S25" i="5"/>
  <c r="T25" i="5"/>
  <c r="AM25" i="5"/>
  <c r="AN25" i="5"/>
  <c r="AO25" i="5"/>
  <c r="AP25" i="5"/>
  <c r="AR25" i="5"/>
  <c r="AQ25" i="5" s="1"/>
  <c r="AS25" i="5"/>
  <c r="BC25" i="5"/>
  <c r="BE25" i="5"/>
  <c r="BF25" i="5"/>
  <c r="BG25" i="5"/>
  <c r="BH25" i="5" s="1"/>
  <c r="N25" i="5" s="1"/>
  <c r="W26" i="5"/>
  <c r="Y26" i="5" s="1"/>
  <c r="V26" i="5"/>
  <c r="U26" i="5"/>
  <c r="S26" i="5"/>
  <c r="T26" i="5"/>
  <c r="AM26" i="5"/>
  <c r="AN26" i="5"/>
  <c r="AO26" i="5"/>
  <c r="AP26" i="5"/>
  <c r="AQ26" i="5"/>
  <c r="AS26" i="5" s="1"/>
  <c r="AR26" i="5"/>
  <c r="BC26" i="5"/>
  <c r="BD26" i="5"/>
  <c r="BE26" i="5"/>
  <c r="BF26" i="5"/>
  <c r="BG26" i="5"/>
  <c r="BH26" i="5"/>
  <c r="N26" i="5" s="1"/>
  <c r="W27" i="5"/>
  <c r="Y27" i="5" s="1"/>
  <c r="V27" i="5"/>
  <c r="U27" i="5"/>
  <c r="S27" i="5"/>
  <c r="T27" i="5"/>
  <c r="AM27" i="5"/>
  <c r="AN27" i="5"/>
  <c r="AO27" i="5"/>
  <c r="AP27" i="5"/>
  <c r="AR27" i="5"/>
  <c r="AQ27" i="5" s="1"/>
  <c r="AS27" i="5"/>
  <c r="BC27" i="5"/>
  <c r="BE27" i="5"/>
  <c r="BF27" i="5"/>
  <c r="BG27" i="5"/>
  <c r="BH27" i="5" s="1"/>
  <c r="N27" i="5" s="1"/>
  <c r="W28" i="5"/>
  <c r="Y28" i="5" s="1"/>
  <c r="V28" i="5"/>
  <c r="U28" i="5"/>
  <c r="S28" i="5"/>
  <c r="T28" i="5"/>
  <c r="AM28" i="5"/>
  <c r="AN28" i="5"/>
  <c r="AO28" i="5"/>
  <c r="AP28" i="5"/>
  <c r="AQ28" i="5"/>
  <c r="AS28" i="5" s="1"/>
  <c r="AR28" i="5"/>
  <c r="BC28" i="5"/>
  <c r="BD28" i="5"/>
  <c r="BE28" i="5"/>
  <c r="BF28" i="5"/>
  <c r="BG28" i="5"/>
  <c r="BH28" i="5"/>
  <c r="N28" i="5" s="1"/>
  <c r="W29" i="5"/>
  <c r="Y29" i="5" s="1"/>
  <c r="V29" i="5"/>
  <c r="U29" i="5"/>
  <c r="S29" i="5"/>
  <c r="T29" i="5"/>
  <c r="AM29" i="5"/>
  <c r="AN29" i="5"/>
  <c r="AO29" i="5"/>
  <c r="AP29" i="5"/>
  <c r="AR29" i="5"/>
  <c r="AQ29" i="5" s="1"/>
  <c r="AS29" i="5"/>
  <c r="BC29" i="5"/>
  <c r="BE29" i="5"/>
  <c r="BF29" i="5"/>
  <c r="BG29" i="5"/>
  <c r="BH29" i="5" s="1"/>
  <c r="N29" i="5" s="1"/>
  <c r="W30" i="5"/>
  <c r="Y30" i="5" s="1"/>
  <c r="V30" i="5"/>
  <c r="U30" i="5"/>
  <c r="S30" i="5"/>
  <c r="T30" i="5"/>
  <c r="AM30" i="5"/>
  <c r="AN30" i="5"/>
  <c r="AO30" i="5"/>
  <c r="AP30" i="5"/>
  <c r="AQ30" i="5"/>
  <c r="AS30" i="5" s="1"/>
  <c r="AR30" i="5"/>
  <c r="BC30" i="5"/>
  <c r="BD30" i="5"/>
  <c r="BE30" i="5"/>
  <c r="BF30" i="5"/>
  <c r="BG30" i="5"/>
  <c r="BH30" i="5"/>
  <c r="N30" i="5" s="1"/>
  <c r="W31" i="5"/>
  <c r="Y31" i="5" s="1"/>
  <c r="V31" i="5"/>
  <c r="U31" i="5"/>
  <c r="S31" i="5"/>
  <c r="T31" i="5"/>
  <c r="AM31" i="5"/>
  <c r="AN31" i="5"/>
  <c r="AO31" i="5"/>
  <c r="AP31" i="5"/>
  <c r="AR31" i="5"/>
  <c r="AQ31" i="5" s="1"/>
  <c r="AS31" i="5"/>
  <c r="BC31" i="5"/>
  <c r="BE31" i="5"/>
  <c r="BF31" i="5"/>
  <c r="BG31" i="5"/>
  <c r="BH31" i="5" s="1"/>
  <c r="N31" i="5" s="1"/>
  <c r="W32" i="5"/>
  <c r="Y32" i="5" s="1"/>
  <c r="V32" i="5"/>
  <c r="U32" i="5"/>
  <c r="S32" i="5"/>
  <c r="T32" i="5"/>
  <c r="AM32" i="5"/>
  <c r="AN32" i="5"/>
  <c r="AO32" i="5"/>
  <c r="AP32" i="5"/>
  <c r="AQ32" i="5"/>
  <c r="AS32" i="5" s="1"/>
  <c r="AR32" i="5"/>
  <c r="BC32" i="5"/>
  <c r="BD32" i="5"/>
  <c r="BE32" i="5"/>
  <c r="BF32" i="5"/>
  <c r="BG32" i="5"/>
  <c r="BH32" i="5"/>
  <c r="N32" i="5" s="1"/>
  <c r="W33" i="5"/>
  <c r="Y33" i="5" s="1"/>
  <c r="V33" i="5"/>
  <c r="U33" i="5"/>
  <c r="S33" i="5"/>
  <c r="T33" i="5"/>
  <c r="AM33" i="5"/>
  <c r="AN33" i="5"/>
  <c r="AO33" i="5"/>
  <c r="AP33" i="5"/>
  <c r="AR33" i="5"/>
  <c r="AQ33" i="5" s="1"/>
  <c r="AS33" i="5"/>
  <c r="BC33" i="5"/>
  <c r="BE33" i="5"/>
  <c r="BF33" i="5"/>
  <c r="BG33" i="5"/>
  <c r="BH33" i="5" s="1"/>
  <c r="N33" i="5" s="1"/>
  <c r="W34" i="5"/>
  <c r="Y34" i="5" s="1"/>
  <c r="V34" i="5"/>
  <c r="U34" i="5"/>
  <c r="S34" i="5"/>
  <c r="T34" i="5"/>
  <c r="AM34" i="5"/>
  <c r="AN34" i="5"/>
  <c r="AO34" i="5"/>
  <c r="AP34" i="5"/>
  <c r="AR34" i="5"/>
  <c r="AQ34" i="5" s="1"/>
  <c r="AS34" i="5" s="1"/>
  <c r="BC34" i="5"/>
  <c r="BE34" i="5"/>
  <c r="BF34" i="5"/>
  <c r="BG34" i="5"/>
  <c r="W35" i="5"/>
  <c r="Y35" i="5"/>
  <c r="V35" i="5"/>
  <c r="U35" i="5"/>
  <c r="S35" i="5"/>
  <c r="T35" i="5"/>
  <c r="AM35" i="5"/>
  <c r="AN35" i="5"/>
  <c r="AO35" i="5"/>
  <c r="AP35" i="5"/>
  <c r="AR35" i="5"/>
  <c r="AQ35" i="5" s="1"/>
  <c r="AS35" i="5" s="1"/>
  <c r="BC35" i="5"/>
  <c r="BE35" i="5"/>
  <c r="BF35" i="5"/>
  <c r="BG35" i="5"/>
  <c r="W36" i="5"/>
  <c r="Y36" i="5" s="1"/>
  <c r="V36" i="5"/>
  <c r="U36" i="5"/>
  <c r="S36" i="5"/>
  <c r="T36" i="5"/>
  <c r="AM36" i="5"/>
  <c r="AN36" i="5"/>
  <c r="AO36" i="5"/>
  <c r="AP36" i="5"/>
  <c r="AR36" i="5"/>
  <c r="AQ36" i="5" s="1"/>
  <c r="AS36" i="5" s="1"/>
  <c r="BC36" i="5"/>
  <c r="BE36" i="5"/>
  <c r="BF36" i="5"/>
  <c r="BG36" i="5"/>
  <c r="BH36" i="5" s="1"/>
  <c r="N36" i="5" s="1"/>
  <c r="W37" i="5"/>
  <c r="Y37" i="5"/>
  <c r="V37" i="5"/>
  <c r="U37" i="5"/>
  <c r="S37" i="5"/>
  <c r="T37" i="5"/>
  <c r="AM37" i="5"/>
  <c r="AN37" i="5"/>
  <c r="AO37" i="5"/>
  <c r="AP37" i="5"/>
  <c r="AR37" i="5"/>
  <c r="AQ37" i="5" s="1"/>
  <c r="AS37" i="5" s="1"/>
  <c r="BC37" i="5"/>
  <c r="BE37" i="5"/>
  <c r="BF37" i="5"/>
  <c r="BG37" i="5"/>
  <c r="W38" i="5"/>
  <c r="Y38" i="5" s="1"/>
  <c r="V38" i="5"/>
  <c r="U38" i="5"/>
  <c r="S38" i="5"/>
  <c r="T38" i="5"/>
  <c r="AM38" i="5"/>
  <c r="AN38" i="5"/>
  <c r="AO38" i="5"/>
  <c r="AP38" i="5"/>
  <c r="AR38" i="5"/>
  <c r="AQ38" i="5" s="1"/>
  <c r="AS38" i="5" s="1"/>
  <c r="BC38" i="5"/>
  <c r="BE38" i="5"/>
  <c r="BF38" i="5"/>
  <c r="BG38" i="5"/>
  <c r="W39" i="5"/>
  <c r="Y39" i="5"/>
  <c r="V39" i="5"/>
  <c r="U39" i="5"/>
  <c r="S39" i="5"/>
  <c r="T39" i="5"/>
  <c r="AM39" i="5"/>
  <c r="AN39" i="5"/>
  <c r="AO39" i="5"/>
  <c r="AP39" i="5"/>
  <c r="AR39" i="5"/>
  <c r="AQ39" i="5" s="1"/>
  <c r="AS39" i="5" s="1"/>
  <c r="BC39" i="5"/>
  <c r="BE39" i="5"/>
  <c r="BF39" i="5"/>
  <c r="BG39" i="5"/>
  <c r="BH39" i="5" s="1"/>
  <c r="N39" i="5" s="1"/>
  <c r="W40" i="5"/>
  <c r="Y40" i="5" s="1"/>
  <c r="V40" i="5"/>
  <c r="U40" i="5"/>
  <c r="S40" i="5"/>
  <c r="T40" i="5"/>
  <c r="AM40" i="5"/>
  <c r="AN40" i="5"/>
  <c r="AO40" i="5"/>
  <c r="AP40" i="5"/>
  <c r="AR40" i="5"/>
  <c r="AQ40" i="5" s="1"/>
  <c r="AS40" i="5" s="1"/>
  <c r="BC40" i="5"/>
  <c r="BE40" i="5"/>
  <c r="BF40" i="5"/>
  <c r="BG40" i="5"/>
  <c r="BH40" i="5" s="1"/>
  <c r="N40" i="5" s="1"/>
  <c r="W41" i="5"/>
  <c r="Y41" i="5"/>
  <c r="V41" i="5"/>
  <c r="U41" i="5"/>
  <c r="S41" i="5"/>
  <c r="T41" i="5"/>
  <c r="AM41" i="5"/>
  <c r="AN41" i="5"/>
  <c r="AO41" i="5"/>
  <c r="AP41" i="5"/>
  <c r="AR41" i="5"/>
  <c r="AQ41" i="5" s="1"/>
  <c r="AS41" i="5" s="1"/>
  <c r="BC41" i="5"/>
  <c r="BE41" i="5"/>
  <c r="BF41" i="5"/>
  <c r="BG41" i="5"/>
  <c r="BH41" i="5" s="1"/>
  <c r="N41" i="5" s="1"/>
  <c r="W42" i="5"/>
  <c r="Y42" i="5" s="1"/>
  <c r="V42" i="5"/>
  <c r="U42" i="5"/>
  <c r="S42" i="5"/>
  <c r="T42" i="5"/>
  <c r="AM42" i="5"/>
  <c r="AN42" i="5"/>
  <c r="AO42" i="5"/>
  <c r="AP42" i="5"/>
  <c r="AR42" i="5"/>
  <c r="AQ42" i="5" s="1"/>
  <c r="AS42" i="5" s="1"/>
  <c r="BC42" i="5"/>
  <c r="BE42" i="5"/>
  <c r="BF42" i="5"/>
  <c r="BG42" i="5"/>
  <c r="W43" i="5"/>
  <c r="Y43" i="5"/>
  <c r="V43" i="5"/>
  <c r="U43" i="5"/>
  <c r="S43" i="5"/>
  <c r="T43" i="5"/>
  <c r="AM43" i="5"/>
  <c r="AN43" i="5"/>
  <c r="AO43" i="5"/>
  <c r="AP43" i="5"/>
  <c r="AR43" i="5"/>
  <c r="AQ43" i="5" s="1"/>
  <c r="AS43" i="5" s="1"/>
  <c r="BC43" i="5"/>
  <c r="BE43" i="5"/>
  <c r="BF43" i="5"/>
  <c r="BG43" i="5"/>
  <c r="W44" i="5"/>
  <c r="Y44" i="5"/>
  <c r="AA44" i="5" s="1"/>
  <c r="Z44" i="5" s="1"/>
  <c r="V44" i="5"/>
  <c r="U44" i="5"/>
  <c r="S44" i="5"/>
  <c r="T44" i="5"/>
  <c r="AM44" i="5"/>
  <c r="AN44" i="5"/>
  <c r="AO44" i="5"/>
  <c r="AP44" i="5"/>
  <c r="AR44" i="5"/>
  <c r="AQ44" i="5" s="1"/>
  <c r="AS44" i="5" s="1"/>
  <c r="BC44" i="5"/>
  <c r="BE44" i="5"/>
  <c r="BF44" i="5"/>
  <c r="BG44" i="5"/>
  <c r="BH44" i="5"/>
  <c r="N44" i="5" s="1"/>
  <c r="W45" i="5"/>
  <c r="Y45" i="5" s="1"/>
  <c r="AA45" i="5" s="1"/>
  <c r="Z45" i="5" s="1"/>
  <c r="V45" i="5"/>
  <c r="U45" i="5"/>
  <c r="S45" i="5"/>
  <c r="T45" i="5"/>
  <c r="AM45" i="5"/>
  <c r="AN45" i="5"/>
  <c r="AO45" i="5"/>
  <c r="AP45" i="5"/>
  <c r="AR45" i="5"/>
  <c r="AQ45" i="5" s="1"/>
  <c r="AS45" i="5" s="1"/>
  <c r="BC45" i="5"/>
  <c r="BE45" i="5"/>
  <c r="BF45" i="5"/>
  <c r="BG45" i="5"/>
  <c r="W46" i="5"/>
  <c r="Y46" i="5"/>
  <c r="AA46" i="5" s="1"/>
  <c r="V46" i="5"/>
  <c r="U46" i="5"/>
  <c r="S46" i="5"/>
  <c r="T46" i="5"/>
  <c r="AM46" i="5"/>
  <c r="AN46" i="5"/>
  <c r="AO46" i="5"/>
  <c r="AP46" i="5"/>
  <c r="AR46" i="5"/>
  <c r="AQ46" i="5" s="1"/>
  <c r="AS46" i="5" s="1"/>
  <c r="BC46" i="5"/>
  <c r="BE46" i="5"/>
  <c r="BF46" i="5"/>
  <c r="BG46" i="5"/>
  <c r="W47" i="5"/>
  <c r="Y47" i="5" s="1"/>
  <c r="AA47" i="5" s="1"/>
  <c r="V47" i="5"/>
  <c r="U47" i="5"/>
  <c r="S47" i="5"/>
  <c r="T47" i="5"/>
  <c r="AM47" i="5"/>
  <c r="AN47" i="5"/>
  <c r="AO47" i="5"/>
  <c r="AP47" i="5"/>
  <c r="AR47" i="5"/>
  <c r="AQ47" i="5" s="1"/>
  <c r="AS47" i="5" s="1"/>
  <c r="BC47" i="5"/>
  <c r="BE47" i="5"/>
  <c r="BF47" i="5"/>
  <c r="BG47" i="5"/>
  <c r="BH47" i="5" s="1"/>
  <c r="N47" i="5" s="1"/>
  <c r="W48" i="5"/>
  <c r="Y48" i="5" s="1"/>
  <c r="AA48" i="5" s="1"/>
  <c r="Z48" i="5" s="1"/>
  <c r="V48" i="5"/>
  <c r="U48" i="5"/>
  <c r="S48" i="5"/>
  <c r="T48" i="5"/>
  <c r="AM48" i="5"/>
  <c r="AN48" i="5"/>
  <c r="AO48" i="5"/>
  <c r="AP48" i="5"/>
  <c r="AR48" i="5"/>
  <c r="AQ48" i="5"/>
  <c r="AS48" i="5" s="1"/>
  <c r="BC48" i="5"/>
  <c r="BE48" i="5"/>
  <c r="BF48" i="5"/>
  <c r="BG48" i="5"/>
  <c r="BH48" i="5" s="1"/>
  <c r="N48" i="5" s="1"/>
  <c r="W49" i="5"/>
  <c r="Y49" i="5" s="1"/>
  <c r="AA49" i="5" s="1"/>
  <c r="V49" i="5"/>
  <c r="U49" i="5"/>
  <c r="S49" i="5"/>
  <c r="T49" i="5"/>
  <c r="AM49" i="5"/>
  <c r="AN49" i="5"/>
  <c r="AO49" i="5"/>
  <c r="AP49" i="5"/>
  <c r="AR49" i="5"/>
  <c r="AQ49" i="5" s="1"/>
  <c r="AS49" i="5" s="1"/>
  <c r="BC49" i="5"/>
  <c r="BE49" i="5"/>
  <c r="BF49" i="5"/>
  <c r="BG49" i="5"/>
  <c r="BH49" i="5" s="1"/>
  <c r="N49" i="5" s="1"/>
  <c r="W50" i="5"/>
  <c r="Y50" i="5" s="1"/>
  <c r="AA50" i="5" s="1"/>
  <c r="Z50" i="5" s="1"/>
  <c r="V50" i="5"/>
  <c r="U50" i="5"/>
  <c r="S50" i="5"/>
  <c r="T50" i="5"/>
  <c r="AM50" i="5"/>
  <c r="AN50" i="5"/>
  <c r="AO50" i="5"/>
  <c r="AP50" i="5"/>
  <c r="AR50" i="5"/>
  <c r="AQ50" i="5"/>
  <c r="AS50" i="5" s="1"/>
  <c r="BC50" i="5"/>
  <c r="BE50" i="5"/>
  <c r="BF50" i="5"/>
  <c r="BG50" i="5"/>
  <c r="BH50" i="5"/>
  <c r="N50" i="5" s="1"/>
  <c r="W51" i="5"/>
  <c r="Y51" i="5" s="1"/>
  <c r="AA51" i="5" s="1"/>
  <c r="Z51" i="5" s="1"/>
  <c r="V51" i="5"/>
  <c r="U51" i="5"/>
  <c r="S51" i="5"/>
  <c r="T51" i="5"/>
  <c r="AM51" i="5"/>
  <c r="AN51" i="5"/>
  <c r="AO51" i="5"/>
  <c r="AP51" i="5"/>
  <c r="AR51" i="5"/>
  <c r="AQ51" i="5" s="1"/>
  <c r="AS51" i="5" s="1"/>
  <c r="BC51" i="5"/>
  <c r="BE51" i="5"/>
  <c r="BF51" i="5"/>
  <c r="BG51" i="5"/>
  <c r="W52" i="5"/>
  <c r="Y52" i="5"/>
  <c r="AA52" i="5" s="1"/>
  <c r="Z52" i="5" s="1"/>
  <c r="V52" i="5"/>
  <c r="U52" i="5"/>
  <c r="S52" i="5"/>
  <c r="T52" i="5"/>
  <c r="AM52" i="5"/>
  <c r="AN52" i="5"/>
  <c r="AO52" i="5"/>
  <c r="AP52" i="5"/>
  <c r="AR52" i="5"/>
  <c r="AQ52" i="5" s="1"/>
  <c r="AS52" i="5" s="1"/>
  <c r="BC52" i="5"/>
  <c r="BE52" i="5"/>
  <c r="BF52" i="5"/>
  <c r="BG52" i="5"/>
  <c r="BH52" i="5"/>
  <c r="N52" i="5" s="1"/>
  <c r="W53" i="5"/>
  <c r="Y53" i="5" s="1"/>
  <c r="AA53" i="5" s="1"/>
  <c r="Z53" i="5" s="1"/>
  <c r="V53" i="5"/>
  <c r="U53" i="5"/>
  <c r="S53" i="5"/>
  <c r="T53" i="5"/>
  <c r="AM53" i="5"/>
  <c r="AN53" i="5"/>
  <c r="AO53" i="5"/>
  <c r="AP53" i="5"/>
  <c r="AR53" i="5"/>
  <c r="AQ53" i="5" s="1"/>
  <c r="AS53" i="5" s="1"/>
  <c r="BC53" i="5"/>
  <c r="BE53" i="5"/>
  <c r="BF53" i="5"/>
  <c r="BG53" i="5"/>
  <c r="W54" i="5"/>
  <c r="Y54" i="5"/>
  <c r="AA54" i="5" s="1"/>
  <c r="V54" i="5"/>
  <c r="U54" i="5"/>
  <c r="S54" i="5"/>
  <c r="T54" i="5"/>
  <c r="AM54" i="5"/>
  <c r="AN54" i="5"/>
  <c r="AO54" i="5"/>
  <c r="AP54" i="5"/>
  <c r="AR54" i="5"/>
  <c r="AQ54" i="5" s="1"/>
  <c r="AS54" i="5" s="1"/>
  <c r="BC54" i="5"/>
  <c r="BE54" i="5"/>
  <c r="BF54" i="5"/>
  <c r="BG54" i="5"/>
  <c r="BH54" i="5" s="1"/>
  <c r="N54" i="5" s="1"/>
  <c r="W55" i="5"/>
  <c r="Y55" i="5" s="1"/>
  <c r="AA55" i="5" s="1"/>
  <c r="V55" i="5"/>
  <c r="U55" i="5"/>
  <c r="S55" i="5"/>
  <c r="T55" i="5"/>
  <c r="AM55" i="5"/>
  <c r="AN55" i="5"/>
  <c r="AO55" i="5"/>
  <c r="AP55" i="5"/>
  <c r="AR55" i="5"/>
  <c r="AQ55" i="5" s="1"/>
  <c r="AS55" i="5" s="1"/>
  <c r="BC55" i="5"/>
  <c r="BE55" i="5"/>
  <c r="BF55" i="5"/>
  <c r="BG55" i="5"/>
  <c r="BH55" i="5" s="1"/>
  <c r="N55" i="5" s="1"/>
  <c r="W56" i="5"/>
  <c r="Y56" i="5" s="1"/>
  <c r="AA56" i="5" s="1"/>
  <c r="Z56" i="5" s="1"/>
  <c r="V56" i="5"/>
  <c r="U56" i="5"/>
  <c r="S56" i="5"/>
  <c r="T56" i="5"/>
  <c r="AM56" i="5"/>
  <c r="AN56" i="5"/>
  <c r="AO56" i="5"/>
  <c r="AP56" i="5"/>
  <c r="AR56" i="5"/>
  <c r="AQ56" i="5"/>
  <c r="AS56" i="5" s="1"/>
  <c r="BC56" i="5"/>
  <c r="BE56" i="5"/>
  <c r="BF56" i="5"/>
  <c r="BG56" i="5"/>
  <c r="BH56" i="5" s="1"/>
  <c r="N56" i="5" s="1"/>
  <c r="W57" i="5"/>
  <c r="Y57" i="5" s="1"/>
  <c r="AA57" i="5" s="1"/>
  <c r="V57" i="5"/>
  <c r="U57" i="5"/>
  <c r="S57" i="5"/>
  <c r="T57" i="5"/>
  <c r="AM57" i="5"/>
  <c r="AN57" i="5"/>
  <c r="AO57" i="5"/>
  <c r="AP57" i="5"/>
  <c r="AR57" i="5"/>
  <c r="AQ57" i="5" s="1"/>
  <c r="AS57" i="5" s="1"/>
  <c r="BC57" i="5"/>
  <c r="BE57" i="5"/>
  <c r="BF57" i="5"/>
  <c r="BG57" i="5"/>
  <c r="BH57" i="5" s="1"/>
  <c r="N57" i="5" s="1"/>
  <c r="W58" i="5"/>
  <c r="Y58" i="5" s="1"/>
  <c r="AA58" i="5" s="1"/>
  <c r="Z58" i="5" s="1"/>
  <c r="V58" i="5"/>
  <c r="U58" i="5"/>
  <c r="S58" i="5"/>
  <c r="T58" i="5"/>
  <c r="AM58" i="5"/>
  <c r="AN58" i="5"/>
  <c r="AO58" i="5"/>
  <c r="AP58" i="5"/>
  <c r="AR58" i="5"/>
  <c r="AQ58" i="5"/>
  <c r="AS58" i="5" s="1"/>
  <c r="BC58" i="5"/>
  <c r="BE58" i="5"/>
  <c r="BF58" i="5"/>
  <c r="BG58" i="5"/>
  <c r="BH58" i="5"/>
  <c r="N58" i="5" s="1"/>
  <c r="W59" i="5"/>
  <c r="Y59" i="5" s="1"/>
  <c r="AA59" i="5" s="1"/>
  <c r="Z59" i="5" s="1"/>
  <c r="V59" i="5"/>
  <c r="U59" i="5"/>
  <c r="S59" i="5"/>
  <c r="T59" i="5"/>
  <c r="AM59" i="5"/>
  <c r="AN59" i="5"/>
  <c r="AO59" i="5"/>
  <c r="AP59" i="5"/>
  <c r="AR59" i="5"/>
  <c r="AQ59" i="5" s="1"/>
  <c r="AS59" i="5" s="1"/>
  <c r="BC59" i="5"/>
  <c r="BE59" i="5"/>
  <c r="BF59" i="5"/>
  <c r="BG59" i="5"/>
  <c r="W60" i="5"/>
  <c r="Y60" i="5"/>
  <c r="AA60" i="5" s="1"/>
  <c r="Z60" i="5" s="1"/>
  <c r="V60" i="5"/>
  <c r="U60" i="5"/>
  <c r="S60" i="5"/>
  <c r="T60" i="5"/>
  <c r="AM60" i="5"/>
  <c r="AN60" i="5"/>
  <c r="AO60" i="5"/>
  <c r="AP60" i="5"/>
  <c r="AR60" i="5"/>
  <c r="AQ60" i="5" s="1"/>
  <c r="AS60" i="5" s="1"/>
  <c r="BC60" i="5"/>
  <c r="BE60" i="5"/>
  <c r="BF60" i="5"/>
  <c r="BG60" i="5"/>
  <c r="BH60" i="5"/>
  <c r="N60" i="5" s="1"/>
  <c r="W61" i="5"/>
  <c r="Y61" i="5" s="1"/>
  <c r="AA61" i="5" s="1"/>
  <c r="Z61" i="5" s="1"/>
  <c r="V61" i="5"/>
  <c r="U61" i="5"/>
  <c r="S61" i="5"/>
  <c r="T61" i="5"/>
  <c r="AM61" i="5"/>
  <c r="AN61" i="5"/>
  <c r="AO61" i="5"/>
  <c r="AP61" i="5"/>
  <c r="AR61" i="5"/>
  <c r="AQ61" i="5" s="1"/>
  <c r="AS61" i="5" s="1"/>
  <c r="BC61" i="5"/>
  <c r="BE61" i="5"/>
  <c r="BF61" i="5"/>
  <c r="BG61" i="5"/>
  <c r="W62" i="5"/>
  <c r="Y62" i="5"/>
  <c r="AA62" i="5" s="1"/>
  <c r="V62" i="5"/>
  <c r="U62" i="5"/>
  <c r="S62" i="5"/>
  <c r="T62" i="5"/>
  <c r="AM62" i="5"/>
  <c r="AN62" i="5"/>
  <c r="AO62" i="5"/>
  <c r="AP62" i="5"/>
  <c r="AR62" i="5"/>
  <c r="AQ62" i="5" s="1"/>
  <c r="AS62" i="5" s="1"/>
  <c r="BC62" i="5"/>
  <c r="BE62" i="5"/>
  <c r="BF62" i="5"/>
  <c r="BG62" i="5"/>
  <c r="BH62" i="5" s="1"/>
  <c r="N62" i="5" s="1"/>
  <c r="W63" i="5"/>
  <c r="Y63" i="5" s="1"/>
  <c r="AA63" i="5" s="1"/>
  <c r="V63" i="5"/>
  <c r="U63" i="5"/>
  <c r="S63" i="5"/>
  <c r="T63" i="5"/>
  <c r="AM63" i="5"/>
  <c r="AN63" i="5"/>
  <c r="AO63" i="5"/>
  <c r="AP63" i="5"/>
  <c r="AR63" i="5"/>
  <c r="AQ63" i="5" s="1"/>
  <c r="AS63" i="5" s="1"/>
  <c r="BC63" i="5"/>
  <c r="BE63" i="5"/>
  <c r="BF63" i="5"/>
  <c r="BG63" i="5"/>
  <c r="BH63" i="5" s="1"/>
  <c r="N63" i="5" s="1"/>
  <c r="W64" i="5"/>
  <c r="Y64" i="5" s="1"/>
  <c r="AA64" i="5" s="1"/>
  <c r="Z64" i="5" s="1"/>
  <c r="V64" i="5"/>
  <c r="U64" i="5"/>
  <c r="S64" i="5"/>
  <c r="T64" i="5"/>
  <c r="AM64" i="5"/>
  <c r="AN64" i="5"/>
  <c r="AO64" i="5"/>
  <c r="AP64" i="5"/>
  <c r="AR64" i="5"/>
  <c r="AQ64" i="5" s="1"/>
  <c r="AS64" i="5" s="1"/>
  <c r="BC64" i="5"/>
  <c r="BE64" i="5"/>
  <c r="BF64" i="5"/>
  <c r="BG64" i="5"/>
  <c r="BH64" i="5"/>
  <c r="N64" i="5" s="1"/>
  <c r="W65" i="5"/>
  <c r="Y65" i="5" s="1"/>
  <c r="AA65" i="5" s="1"/>
  <c r="Z65" i="5" s="1"/>
  <c r="V65" i="5"/>
  <c r="U65" i="5"/>
  <c r="S65" i="5"/>
  <c r="T65" i="5"/>
  <c r="AM65" i="5"/>
  <c r="AN65" i="5"/>
  <c r="AO65" i="5"/>
  <c r="AP65" i="5"/>
  <c r="AR65" i="5"/>
  <c r="AQ65" i="5" s="1"/>
  <c r="AS65" i="5" s="1"/>
  <c r="BC65" i="5"/>
  <c r="BE65" i="5"/>
  <c r="BF65" i="5"/>
  <c r="BG65" i="5"/>
  <c r="W66" i="5"/>
  <c r="Y66" i="5"/>
  <c r="AA66" i="5" s="1"/>
  <c r="V66" i="5"/>
  <c r="U66" i="5"/>
  <c r="S66" i="5"/>
  <c r="T66" i="5"/>
  <c r="AM66" i="5"/>
  <c r="AN66" i="5"/>
  <c r="AO66" i="5"/>
  <c r="AP66" i="5"/>
  <c r="AR66" i="5"/>
  <c r="AQ66" i="5" s="1"/>
  <c r="AS66" i="5" s="1"/>
  <c r="BC66" i="5"/>
  <c r="BE66" i="5"/>
  <c r="BF66" i="5"/>
  <c r="BG66" i="5"/>
  <c r="BH66" i="5" s="1"/>
  <c r="N66" i="5" s="1"/>
  <c r="W67" i="5"/>
  <c r="Y67" i="5" s="1"/>
  <c r="AA67" i="5" s="1"/>
  <c r="V67" i="5"/>
  <c r="U67" i="5"/>
  <c r="S67" i="5"/>
  <c r="T67" i="5"/>
  <c r="AM67" i="5"/>
  <c r="AN67" i="5"/>
  <c r="AO67" i="5"/>
  <c r="AP67" i="5"/>
  <c r="AR67" i="5"/>
  <c r="AQ67" i="5" s="1"/>
  <c r="AS67" i="5" s="1"/>
  <c r="BC67" i="5"/>
  <c r="BE67" i="5"/>
  <c r="BF67" i="5"/>
  <c r="BG67" i="5"/>
  <c r="BH67" i="5" s="1"/>
  <c r="N67" i="5" s="1"/>
  <c r="W68" i="5"/>
  <c r="Y68" i="5" s="1"/>
  <c r="AA68" i="5" s="1"/>
  <c r="Z68" i="5" s="1"/>
  <c r="V68" i="5"/>
  <c r="U68" i="5"/>
  <c r="S68" i="5"/>
  <c r="T68" i="5"/>
  <c r="AM68" i="5"/>
  <c r="AN68" i="5"/>
  <c r="AO68" i="5"/>
  <c r="AP68" i="5"/>
  <c r="AR68" i="5"/>
  <c r="AQ68" i="5"/>
  <c r="AS68" i="5" s="1"/>
  <c r="BC68" i="5"/>
  <c r="BE68" i="5"/>
  <c r="BF68" i="5"/>
  <c r="BG68" i="5"/>
  <c r="BH68" i="5" s="1"/>
  <c r="N68" i="5" s="1"/>
  <c r="W69" i="5"/>
  <c r="Y69" i="5" s="1"/>
  <c r="AA69" i="5" s="1"/>
  <c r="V69" i="5"/>
  <c r="U69" i="5"/>
  <c r="S69" i="5"/>
  <c r="T69" i="5"/>
  <c r="AM69" i="5"/>
  <c r="AN69" i="5"/>
  <c r="AO69" i="5"/>
  <c r="AP69" i="5"/>
  <c r="AR69" i="5"/>
  <c r="AQ69" i="5" s="1"/>
  <c r="AS69" i="5" s="1"/>
  <c r="BC69" i="5"/>
  <c r="BE69" i="5"/>
  <c r="BF69" i="5"/>
  <c r="BG69" i="5"/>
  <c r="BH69" i="5" s="1"/>
  <c r="N69" i="5" s="1"/>
  <c r="W70" i="5"/>
  <c r="Y70" i="5" s="1"/>
  <c r="AA70" i="5" s="1"/>
  <c r="Z70" i="5" s="1"/>
  <c r="V70" i="5"/>
  <c r="U70" i="5"/>
  <c r="S70" i="5"/>
  <c r="T70" i="5"/>
  <c r="AM70" i="5"/>
  <c r="AN70" i="5"/>
  <c r="AO70" i="5"/>
  <c r="AP70" i="5"/>
  <c r="AR70" i="5"/>
  <c r="AQ70" i="5"/>
  <c r="AS70" i="5" s="1"/>
  <c r="BC70" i="5"/>
  <c r="BE70" i="5"/>
  <c r="BF70" i="5"/>
  <c r="BG70" i="5"/>
  <c r="BH70" i="5"/>
  <c r="N70" i="5" s="1"/>
  <c r="W71" i="5"/>
  <c r="Y71" i="5" s="1"/>
  <c r="AA71" i="5" s="1"/>
  <c r="Z71" i="5" s="1"/>
  <c r="V71" i="5"/>
  <c r="U71" i="5"/>
  <c r="S71" i="5"/>
  <c r="T71" i="5"/>
  <c r="AM71" i="5"/>
  <c r="AN71" i="5"/>
  <c r="AO71" i="5"/>
  <c r="AP71" i="5"/>
  <c r="AR71" i="5"/>
  <c r="AQ71" i="5" s="1"/>
  <c r="AS71" i="5" s="1"/>
  <c r="BC71" i="5"/>
  <c r="BE71" i="5"/>
  <c r="BF71" i="5"/>
  <c r="BG71" i="5"/>
  <c r="W72" i="5"/>
  <c r="Y72" i="5"/>
  <c r="AA72" i="5" s="1"/>
  <c r="Z72" i="5" s="1"/>
  <c r="V72" i="5"/>
  <c r="U72" i="5"/>
  <c r="S72" i="5"/>
  <c r="T72" i="5"/>
  <c r="AM72" i="5"/>
  <c r="AN72" i="5"/>
  <c r="AO72" i="5"/>
  <c r="AP72" i="5"/>
  <c r="AR72" i="5"/>
  <c r="AQ72" i="5" s="1"/>
  <c r="AS72" i="5" s="1"/>
  <c r="BC72" i="5"/>
  <c r="BE72" i="5"/>
  <c r="BF72" i="5"/>
  <c r="BG72" i="5"/>
  <c r="BH72" i="5"/>
  <c r="N72" i="5" s="1"/>
  <c r="W73" i="5"/>
  <c r="Y73" i="5" s="1"/>
  <c r="AA73" i="5" s="1"/>
  <c r="Z73" i="5" s="1"/>
  <c r="V73" i="5"/>
  <c r="U73" i="5"/>
  <c r="S73" i="5"/>
  <c r="T73" i="5"/>
  <c r="AM73" i="5"/>
  <c r="AN73" i="5"/>
  <c r="AO73" i="5"/>
  <c r="AP73" i="5"/>
  <c r="AR73" i="5"/>
  <c r="AQ73" i="5" s="1"/>
  <c r="AS73" i="5" s="1"/>
  <c r="BC73" i="5"/>
  <c r="BE73" i="5"/>
  <c r="BF73" i="5"/>
  <c r="BG73" i="5"/>
  <c r="BH73" i="5" s="1"/>
  <c r="N73" i="5" s="1"/>
  <c r="W74" i="5"/>
  <c r="Y74" i="5" s="1"/>
  <c r="AA74" i="5" s="1"/>
  <c r="V74" i="5"/>
  <c r="U74" i="5"/>
  <c r="S74" i="5"/>
  <c r="T74" i="5"/>
  <c r="AM74" i="5"/>
  <c r="AN74" i="5"/>
  <c r="AO74" i="5"/>
  <c r="AP74" i="5"/>
  <c r="AR74" i="5"/>
  <c r="AQ74" i="5" s="1"/>
  <c r="AS74" i="5" s="1"/>
  <c r="BC74" i="5"/>
  <c r="BE74" i="5"/>
  <c r="BF74" i="5"/>
  <c r="BG74" i="5"/>
  <c r="W75" i="5"/>
  <c r="Y75" i="5" s="1"/>
  <c r="AA75" i="5" s="1"/>
  <c r="V75" i="5"/>
  <c r="U75" i="5"/>
  <c r="S75" i="5"/>
  <c r="T75" i="5"/>
  <c r="AM75" i="5"/>
  <c r="AN75" i="5"/>
  <c r="AO75" i="5"/>
  <c r="AP75" i="5"/>
  <c r="AR75" i="5"/>
  <c r="AQ75" i="5" s="1"/>
  <c r="AS75" i="5" s="1"/>
  <c r="BC75" i="5"/>
  <c r="BE75" i="5"/>
  <c r="BF75" i="5"/>
  <c r="BG75" i="5"/>
  <c r="BH75" i="5" s="1"/>
  <c r="N75" i="5" s="1"/>
  <c r="W76" i="5"/>
  <c r="Y76" i="5" s="1"/>
  <c r="AA76" i="5" s="1"/>
  <c r="Z76" i="5" s="1"/>
  <c r="V76" i="5"/>
  <c r="U76" i="5"/>
  <c r="S76" i="5"/>
  <c r="T76" i="5"/>
  <c r="AM76" i="5"/>
  <c r="AN76" i="5"/>
  <c r="AO76" i="5"/>
  <c r="AP76" i="5"/>
  <c r="AR76" i="5"/>
  <c r="AQ76" i="5"/>
  <c r="AS76" i="5" s="1"/>
  <c r="BC76" i="5"/>
  <c r="BE76" i="5"/>
  <c r="BF76" i="5"/>
  <c r="BG76" i="5"/>
  <c r="BH76" i="5" s="1"/>
  <c r="N76" i="5" s="1"/>
  <c r="W77" i="5"/>
  <c r="Y77" i="5" s="1"/>
  <c r="AA77" i="5" s="1"/>
  <c r="V77" i="5"/>
  <c r="U77" i="5"/>
  <c r="S77" i="5"/>
  <c r="T77" i="5"/>
  <c r="AM77" i="5"/>
  <c r="AN77" i="5"/>
  <c r="AO77" i="5"/>
  <c r="AP77" i="5"/>
  <c r="AR77" i="5"/>
  <c r="AQ77" i="5" s="1"/>
  <c r="AS77" i="5" s="1"/>
  <c r="BC77" i="5"/>
  <c r="BE77" i="5"/>
  <c r="BF77" i="5"/>
  <c r="BG77" i="5"/>
  <c r="BH77" i="5" s="1"/>
  <c r="N77" i="5" s="1"/>
  <c r="W78" i="5"/>
  <c r="Y78" i="5" s="1"/>
  <c r="AA78" i="5" s="1"/>
  <c r="Z78" i="5" s="1"/>
  <c r="V78" i="5"/>
  <c r="U78" i="5"/>
  <c r="S78" i="5"/>
  <c r="T78" i="5"/>
  <c r="AM78" i="5"/>
  <c r="AN78" i="5"/>
  <c r="AO78" i="5"/>
  <c r="AP78" i="5"/>
  <c r="AR78" i="5"/>
  <c r="AQ78" i="5" s="1"/>
  <c r="AS78" i="5" s="1"/>
  <c r="BC78" i="5"/>
  <c r="BE78" i="5"/>
  <c r="BF78" i="5"/>
  <c r="BG78" i="5"/>
  <c r="BH78" i="5"/>
  <c r="N78" i="5" s="1"/>
  <c r="W79" i="5"/>
  <c r="Y79" i="5" s="1"/>
  <c r="AA79" i="5" s="1"/>
  <c r="Z79" i="5" s="1"/>
  <c r="V79" i="5"/>
  <c r="U79" i="5"/>
  <c r="S79" i="5"/>
  <c r="T79" i="5"/>
  <c r="AM79" i="5"/>
  <c r="AN79" i="5"/>
  <c r="AO79" i="5"/>
  <c r="AP79" i="5"/>
  <c r="AR79" i="5"/>
  <c r="AQ79" i="5" s="1"/>
  <c r="AS79" i="5" s="1"/>
  <c r="BC79" i="5"/>
  <c r="BE79" i="5"/>
  <c r="BF79" i="5"/>
  <c r="BG79" i="5"/>
  <c r="W80" i="5"/>
  <c r="Y80" i="5"/>
  <c r="AA80" i="5"/>
  <c r="Z80" i="5" s="1"/>
  <c r="V80" i="5"/>
  <c r="U80" i="5"/>
  <c r="S80" i="5"/>
  <c r="T80" i="5"/>
  <c r="AM80" i="5"/>
  <c r="AN80" i="5"/>
  <c r="AO80" i="5"/>
  <c r="AP80" i="5"/>
  <c r="AR80" i="5"/>
  <c r="AQ80" i="5" s="1"/>
  <c r="AS80" i="5" s="1"/>
  <c r="BC80" i="5"/>
  <c r="BE80" i="5"/>
  <c r="BF80" i="5"/>
  <c r="BG80" i="5"/>
  <c r="W81" i="5"/>
  <c r="Y81" i="5" s="1"/>
  <c r="AA81" i="5" s="1"/>
  <c r="V81" i="5"/>
  <c r="U81" i="5"/>
  <c r="S81" i="5"/>
  <c r="T81" i="5"/>
  <c r="AM81" i="5"/>
  <c r="AN81" i="5"/>
  <c r="AO81" i="5"/>
  <c r="AP81" i="5"/>
  <c r="AR81" i="5"/>
  <c r="AQ81" i="5" s="1"/>
  <c r="AS81" i="5" s="1"/>
  <c r="BC81" i="5"/>
  <c r="BE81" i="5"/>
  <c r="BF81" i="5"/>
  <c r="BG81" i="5"/>
  <c r="BH81" i="5" s="1"/>
  <c r="N81" i="5" s="1"/>
  <c r="W82" i="5"/>
  <c r="Y82" i="5" s="1"/>
  <c r="AA82" i="5" s="1"/>
  <c r="V82" i="5"/>
  <c r="U82" i="5"/>
  <c r="S82" i="5"/>
  <c r="T82" i="5"/>
  <c r="AM82" i="5"/>
  <c r="AN82" i="5"/>
  <c r="AO82" i="5"/>
  <c r="AP82" i="5"/>
  <c r="AR82" i="5"/>
  <c r="AQ82" i="5" s="1"/>
  <c r="AS82" i="5" s="1"/>
  <c r="BC82" i="5"/>
  <c r="BE82" i="5"/>
  <c r="BF82" i="5"/>
  <c r="BG82" i="5"/>
  <c r="BH82" i="5"/>
  <c r="N82" i="5" s="1"/>
  <c r="W83" i="5"/>
  <c r="Y83" i="5" s="1"/>
  <c r="AA83" i="5" s="1"/>
  <c r="Z83" i="5" s="1"/>
  <c r="V83" i="5"/>
  <c r="U83" i="5"/>
  <c r="S83" i="5"/>
  <c r="T83" i="5"/>
  <c r="AM83" i="5"/>
  <c r="AN83" i="5"/>
  <c r="AO83" i="5"/>
  <c r="AP83" i="5"/>
  <c r="AR83" i="5"/>
  <c r="AQ83" i="5" s="1"/>
  <c r="AS83" i="5" s="1"/>
  <c r="BC83" i="5"/>
  <c r="BE83" i="5"/>
  <c r="BF83" i="5"/>
  <c r="BG83" i="5"/>
  <c r="BH83" i="5"/>
  <c r="N83" i="5" s="1"/>
  <c r="W84" i="5"/>
  <c r="Y84" i="5" s="1"/>
  <c r="AA84" i="5" s="1"/>
  <c r="Z84" i="5" s="1"/>
  <c r="V84" i="5"/>
  <c r="U84" i="5"/>
  <c r="S84" i="5"/>
  <c r="T84" i="5"/>
  <c r="AM84" i="5"/>
  <c r="AN84" i="5"/>
  <c r="AO84" i="5"/>
  <c r="AP84" i="5"/>
  <c r="AR84" i="5"/>
  <c r="AQ84" i="5" s="1"/>
  <c r="AS84" i="5" s="1"/>
  <c r="BC84" i="5"/>
  <c r="BE84" i="5"/>
  <c r="BF84" i="5"/>
  <c r="BG84" i="5"/>
  <c r="BH84" i="5" s="1"/>
  <c r="N84" i="5" s="1"/>
  <c r="W85" i="5"/>
  <c r="Y85" i="5" s="1"/>
  <c r="AA85" i="5" s="1"/>
  <c r="V85" i="5"/>
  <c r="U85" i="5"/>
  <c r="S85" i="5"/>
  <c r="T85" i="5"/>
  <c r="AM85" i="5"/>
  <c r="AN85" i="5"/>
  <c r="AO85" i="5"/>
  <c r="AP85" i="5"/>
  <c r="AR85" i="5"/>
  <c r="AQ85" i="5" s="1"/>
  <c r="AS85" i="5" s="1"/>
  <c r="BC85" i="5"/>
  <c r="BE85" i="5"/>
  <c r="BF85" i="5"/>
  <c r="BG85" i="5"/>
  <c r="BH85" i="5" s="1"/>
  <c r="N85" i="5" s="1"/>
  <c r="W86" i="5"/>
  <c r="Y86" i="5"/>
  <c r="AA86" i="5"/>
  <c r="Z86" i="5" s="1"/>
  <c r="V86" i="5"/>
  <c r="U86" i="5"/>
  <c r="S86" i="5"/>
  <c r="T86" i="5"/>
  <c r="AM86" i="5"/>
  <c r="AN86" i="5"/>
  <c r="AO86" i="5"/>
  <c r="AP86" i="5"/>
  <c r="AR86" i="5"/>
  <c r="AQ86" i="5" s="1"/>
  <c r="AS86" i="5" s="1"/>
  <c r="BC86" i="5"/>
  <c r="BE86" i="5"/>
  <c r="BF86" i="5"/>
  <c r="BG86" i="5"/>
  <c r="W87" i="5"/>
  <c r="Y87" i="5" s="1"/>
  <c r="AA87" i="5" s="1"/>
  <c r="V87" i="5"/>
  <c r="U87" i="5"/>
  <c r="S87" i="5"/>
  <c r="T87" i="5"/>
  <c r="AM87" i="5"/>
  <c r="AN87" i="5"/>
  <c r="AO87" i="5"/>
  <c r="AP87" i="5"/>
  <c r="AR87" i="5"/>
  <c r="AQ87" i="5" s="1"/>
  <c r="AS87" i="5" s="1"/>
  <c r="BC87" i="5"/>
  <c r="BE87" i="5"/>
  <c r="BF87" i="5"/>
  <c r="BG87" i="5"/>
  <c r="BH87" i="5" s="1"/>
  <c r="N87" i="5" s="1"/>
  <c r="W88" i="5"/>
  <c r="Y88" i="5" s="1"/>
  <c r="AA88" i="5" s="1"/>
  <c r="Z88" i="5" s="1"/>
  <c r="V88" i="5"/>
  <c r="U88" i="5"/>
  <c r="S88" i="5"/>
  <c r="T88" i="5"/>
  <c r="AM88" i="5"/>
  <c r="AN88" i="5"/>
  <c r="AO88" i="5"/>
  <c r="AP88" i="5"/>
  <c r="AR88" i="5"/>
  <c r="AQ88" i="5" s="1"/>
  <c r="AS88" i="5" s="1"/>
  <c r="BC88" i="5"/>
  <c r="BE88" i="5"/>
  <c r="BF88" i="5"/>
  <c r="BG88" i="5"/>
  <c r="BH88" i="5"/>
  <c r="N88" i="5" s="1"/>
  <c r="W89" i="5"/>
  <c r="Y89" i="5" s="1"/>
  <c r="AA89" i="5" s="1"/>
  <c r="Z89" i="5" s="1"/>
  <c r="V89" i="5"/>
  <c r="U89" i="5"/>
  <c r="S89" i="5"/>
  <c r="T89" i="5"/>
  <c r="AM89" i="5"/>
  <c r="AN89" i="5"/>
  <c r="AO89" i="5"/>
  <c r="AP89" i="5"/>
  <c r="AR89" i="5"/>
  <c r="AQ89" i="5" s="1"/>
  <c r="AS89" i="5" s="1"/>
  <c r="BC89" i="5"/>
  <c r="BE89" i="5"/>
  <c r="BF89" i="5"/>
  <c r="BG89" i="5"/>
  <c r="BH89" i="5"/>
  <c r="N89" i="5" s="1"/>
  <c r="W90" i="5"/>
  <c r="Y90" i="5" s="1"/>
  <c r="AA90" i="5" s="1"/>
  <c r="Z90" i="5" s="1"/>
  <c r="V90" i="5"/>
  <c r="U90" i="5"/>
  <c r="S90" i="5"/>
  <c r="T90" i="5"/>
  <c r="AM90" i="5"/>
  <c r="AN90" i="5"/>
  <c r="AO90" i="5"/>
  <c r="AP90" i="5"/>
  <c r="AR90" i="5"/>
  <c r="AQ90" i="5" s="1"/>
  <c r="AS90" i="5" s="1"/>
  <c r="BC90" i="5"/>
  <c r="BE90" i="5"/>
  <c r="BF90" i="5"/>
  <c r="BG90" i="5"/>
  <c r="BH90" i="5" s="1"/>
  <c r="N90" i="5" s="1"/>
  <c r="W91" i="5"/>
  <c r="Y91" i="5" s="1"/>
  <c r="AA91" i="5" s="1"/>
  <c r="V91" i="5"/>
  <c r="U91" i="5"/>
  <c r="S91" i="5"/>
  <c r="T91" i="5"/>
  <c r="AM91" i="5"/>
  <c r="AN91" i="5"/>
  <c r="AO91" i="5"/>
  <c r="AP91" i="5"/>
  <c r="AR91" i="5"/>
  <c r="AQ91" i="5" s="1"/>
  <c r="AS91" i="5" s="1"/>
  <c r="BC91" i="5"/>
  <c r="BE91" i="5"/>
  <c r="BF91" i="5"/>
  <c r="BG91" i="5"/>
  <c r="BH91" i="5" s="1"/>
  <c r="N91" i="5" s="1"/>
  <c r="W92" i="5"/>
  <c r="Y92" i="5" s="1"/>
  <c r="AA92" i="5" s="1"/>
  <c r="V92" i="5"/>
  <c r="U92" i="5"/>
  <c r="S92" i="5"/>
  <c r="T92" i="5"/>
  <c r="AM92" i="5"/>
  <c r="AN92" i="5"/>
  <c r="AO92" i="5"/>
  <c r="AP92" i="5"/>
  <c r="AR92" i="5"/>
  <c r="AQ92" i="5" s="1"/>
  <c r="AS92" i="5" s="1"/>
  <c r="BC92" i="5"/>
  <c r="BE92" i="5"/>
  <c r="BF92" i="5"/>
  <c r="BG92" i="5"/>
  <c r="BH92" i="5"/>
  <c r="N92" i="5" s="1"/>
  <c r="W93" i="5"/>
  <c r="Y93" i="5" s="1"/>
  <c r="AA93" i="5" s="1"/>
  <c r="Z93" i="5" s="1"/>
  <c r="V93" i="5"/>
  <c r="U93" i="5"/>
  <c r="S93" i="5"/>
  <c r="T93" i="5"/>
  <c r="AM93" i="5"/>
  <c r="AN93" i="5"/>
  <c r="AO93" i="5"/>
  <c r="AP93" i="5"/>
  <c r="AR93" i="5"/>
  <c r="AQ93" i="5" s="1"/>
  <c r="AS93" i="5" s="1"/>
  <c r="BC93" i="5"/>
  <c r="BE93" i="5"/>
  <c r="BF93" i="5"/>
  <c r="BG93" i="5"/>
  <c r="BH93" i="5"/>
  <c r="N93" i="5" s="1"/>
  <c r="W94" i="5"/>
  <c r="Y94" i="5" s="1"/>
  <c r="AA94" i="5" s="1"/>
  <c r="Z94" i="5" s="1"/>
  <c r="V94" i="5"/>
  <c r="U94" i="5"/>
  <c r="S94" i="5"/>
  <c r="T94" i="5"/>
  <c r="AM94" i="5"/>
  <c r="AN94" i="5"/>
  <c r="AO94" i="5"/>
  <c r="AP94" i="5"/>
  <c r="AR94" i="5"/>
  <c r="AQ94" i="5" s="1"/>
  <c r="AS94" i="5" s="1"/>
  <c r="BC94" i="5"/>
  <c r="BE94" i="5"/>
  <c r="BF94" i="5"/>
  <c r="BG94" i="5"/>
  <c r="W95" i="5"/>
  <c r="Y95" i="5" s="1"/>
  <c r="AA95" i="5" s="1"/>
  <c r="V95" i="5"/>
  <c r="U95" i="5"/>
  <c r="S95" i="5"/>
  <c r="T95" i="5"/>
  <c r="AM95" i="5"/>
  <c r="AN95" i="5"/>
  <c r="AO95" i="5"/>
  <c r="AP95" i="5"/>
  <c r="AR95" i="5"/>
  <c r="AQ95" i="5" s="1"/>
  <c r="AS95" i="5" s="1"/>
  <c r="BC95" i="5"/>
  <c r="BE95" i="5"/>
  <c r="BF95" i="5"/>
  <c r="BG95" i="5"/>
  <c r="BH95" i="5" s="1"/>
  <c r="N95" i="5" s="1"/>
  <c r="W96" i="5"/>
  <c r="Y96" i="5" s="1"/>
  <c r="AA96" i="5" s="1"/>
  <c r="V96" i="5"/>
  <c r="U96" i="5"/>
  <c r="S96" i="5"/>
  <c r="T96" i="5"/>
  <c r="AM96" i="5"/>
  <c r="AN96" i="5"/>
  <c r="AO96" i="5"/>
  <c r="AP96" i="5"/>
  <c r="AR96" i="5"/>
  <c r="AQ96" i="5" s="1"/>
  <c r="AS96" i="5" s="1"/>
  <c r="BC96" i="5"/>
  <c r="BE96" i="5"/>
  <c r="BF96" i="5"/>
  <c r="BG96" i="5"/>
  <c r="BH96" i="5"/>
  <c r="N96" i="5" s="1"/>
  <c r="W97" i="5"/>
  <c r="Y97" i="5" s="1"/>
  <c r="AA97" i="5" s="1"/>
  <c r="Z97" i="5" s="1"/>
  <c r="V97" i="5"/>
  <c r="U97" i="5"/>
  <c r="S97" i="5"/>
  <c r="T97" i="5"/>
  <c r="AM97" i="5"/>
  <c r="AN97" i="5"/>
  <c r="AO97" i="5"/>
  <c r="AP97" i="5"/>
  <c r="AR97" i="5"/>
  <c r="AQ97" i="5"/>
  <c r="AS97" i="5" s="1"/>
  <c r="BC97" i="5"/>
  <c r="BE97" i="5"/>
  <c r="BF97" i="5"/>
  <c r="BG97" i="5"/>
  <c r="BH97" i="5"/>
  <c r="N97" i="5" s="1"/>
  <c r="W98" i="5"/>
  <c r="Y98" i="5" s="1"/>
  <c r="AA98" i="5" s="1"/>
  <c r="Z98" i="5" s="1"/>
  <c r="V98" i="5"/>
  <c r="U98" i="5"/>
  <c r="S98" i="5"/>
  <c r="T98" i="5"/>
  <c r="AM98" i="5"/>
  <c r="AN98" i="5"/>
  <c r="AO98" i="5"/>
  <c r="AP98" i="5"/>
  <c r="AR98" i="5"/>
  <c r="AQ98" i="5" s="1"/>
  <c r="AS98" i="5" s="1"/>
  <c r="BC98" i="5"/>
  <c r="BE98" i="5"/>
  <c r="BF98" i="5"/>
  <c r="BG98" i="5"/>
  <c r="BH98" i="5"/>
  <c r="N98" i="5" s="1"/>
  <c r="W99" i="5"/>
  <c r="Y99" i="5" s="1"/>
  <c r="AA99" i="5" s="1"/>
  <c r="Z99" i="5" s="1"/>
  <c r="V99" i="5"/>
  <c r="U99" i="5"/>
  <c r="S99" i="5"/>
  <c r="T99" i="5"/>
  <c r="AM99" i="5"/>
  <c r="AN99" i="5"/>
  <c r="AO99" i="5"/>
  <c r="AP99" i="5"/>
  <c r="AR99" i="5"/>
  <c r="AQ99" i="5" s="1"/>
  <c r="AS99" i="5" s="1"/>
  <c r="BC99" i="5"/>
  <c r="BE99" i="5"/>
  <c r="BF99" i="5"/>
  <c r="BG99" i="5"/>
  <c r="BH99" i="5" s="1"/>
  <c r="N99" i="5" s="1"/>
  <c r="W100" i="5"/>
  <c r="Y100" i="5" s="1"/>
  <c r="AA100" i="5" s="1"/>
  <c r="V100" i="5"/>
  <c r="U100" i="5"/>
  <c r="S100" i="5"/>
  <c r="T100" i="5"/>
  <c r="AM100" i="5"/>
  <c r="AN100" i="5"/>
  <c r="AO100" i="5"/>
  <c r="AP100" i="5"/>
  <c r="AR100" i="5"/>
  <c r="AQ100" i="5" s="1"/>
  <c r="AS100" i="5" s="1"/>
  <c r="BC100" i="5"/>
  <c r="BE100" i="5"/>
  <c r="BF100" i="5"/>
  <c r="BG100" i="5"/>
  <c r="BH100" i="5" s="1"/>
  <c r="N100" i="5" s="1"/>
  <c r="W101" i="5"/>
  <c r="Y101" i="5" s="1"/>
  <c r="AA101" i="5" s="1"/>
  <c r="V101" i="5"/>
  <c r="U101" i="5"/>
  <c r="S101" i="5"/>
  <c r="T101" i="5"/>
  <c r="AM101" i="5"/>
  <c r="AN101" i="5"/>
  <c r="AO101" i="5"/>
  <c r="AP101" i="5"/>
  <c r="AR101" i="5"/>
  <c r="AQ101" i="5" s="1"/>
  <c r="AS101" i="5" s="1"/>
  <c r="BC101" i="5"/>
  <c r="BE101" i="5"/>
  <c r="BF101" i="5"/>
  <c r="BG101" i="5"/>
  <c r="BH101" i="5" s="1"/>
  <c r="N101" i="5" s="1"/>
  <c r="W102" i="5"/>
  <c r="Y102" i="5" s="1"/>
  <c r="AA102" i="5" s="1"/>
  <c r="Z102" i="5" s="1"/>
  <c r="V102" i="5"/>
  <c r="U102" i="5"/>
  <c r="S102" i="5"/>
  <c r="T102" i="5"/>
  <c r="AM102" i="5"/>
  <c r="AN102" i="5"/>
  <c r="AO102" i="5"/>
  <c r="AP102" i="5"/>
  <c r="AR102" i="5"/>
  <c r="AQ102" i="5" s="1"/>
  <c r="AS102" i="5" s="1"/>
  <c r="BC102" i="5"/>
  <c r="BE102" i="5"/>
  <c r="BF102" i="5"/>
  <c r="BG102" i="5"/>
  <c r="W103" i="5"/>
  <c r="Y103" i="5" s="1"/>
  <c r="AA103" i="5" s="1"/>
  <c r="V103" i="5"/>
  <c r="U103" i="5"/>
  <c r="S103" i="5"/>
  <c r="T103" i="5"/>
  <c r="AM103" i="5"/>
  <c r="AN103" i="5"/>
  <c r="AO103" i="5"/>
  <c r="AP103" i="5"/>
  <c r="AR103" i="5"/>
  <c r="AQ103" i="5" s="1"/>
  <c r="AS103" i="5" s="1"/>
  <c r="BC103" i="5"/>
  <c r="BE103" i="5"/>
  <c r="BF103" i="5"/>
  <c r="BG103" i="5"/>
  <c r="BH103" i="5"/>
  <c r="N103" i="5" s="1"/>
  <c r="W104" i="5"/>
  <c r="Y104" i="5" s="1"/>
  <c r="AA104" i="5" s="1"/>
  <c r="Z104" i="5" s="1"/>
  <c r="V104" i="5"/>
  <c r="U104" i="5"/>
  <c r="S104" i="5"/>
  <c r="T104" i="5"/>
  <c r="AM104" i="5"/>
  <c r="AN104" i="5"/>
  <c r="AO104" i="5"/>
  <c r="AP104" i="5"/>
  <c r="AR104" i="5"/>
  <c r="AQ104" i="5" s="1"/>
  <c r="AS104" i="5" s="1"/>
  <c r="BC104" i="5"/>
  <c r="BE104" i="5"/>
  <c r="BF104" i="5"/>
  <c r="BG104" i="5"/>
  <c r="BH104" i="5"/>
  <c r="N104" i="5" s="1"/>
  <c r="W105" i="5"/>
  <c r="Y105" i="5" s="1"/>
  <c r="AA105" i="5" s="1"/>
  <c r="Z105" i="5" s="1"/>
  <c r="V105" i="5"/>
  <c r="U105" i="5"/>
  <c r="S105" i="5"/>
  <c r="T105" i="5"/>
  <c r="AM105" i="5"/>
  <c r="AN105" i="5"/>
  <c r="AO105" i="5"/>
  <c r="AP105" i="5"/>
  <c r="AR105" i="5"/>
  <c r="AQ105" i="5" s="1"/>
  <c r="AS105" i="5" s="1"/>
  <c r="BC105" i="5"/>
  <c r="BE105" i="5"/>
  <c r="BF105" i="5"/>
  <c r="BG105" i="5"/>
  <c r="BH105" i="5"/>
  <c r="N105" i="5" s="1"/>
  <c r="W106" i="5"/>
  <c r="Y106" i="5" s="1"/>
  <c r="AA106" i="5" s="1"/>
  <c r="Z106" i="5" s="1"/>
  <c r="V106" i="5"/>
  <c r="U106" i="5"/>
  <c r="S106" i="5"/>
  <c r="T106" i="5"/>
  <c r="AM106" i="5"/>
  <c r="AN106" i="5"/>
  <c r="AO106" i="5"/>
  <c r="AP106" i="5"/>
  <c r="AR106" i="5"/>
  <c r="AQ106" i="5" s="1"/>
  <c r="AS106" i="5" s="1"/>
  <c r="BC106" i="5"/>
  <c r="BE106" i="5"/>
  <c r="BF106" i="5"/>
  <c r="BG106" i="5"/>
  <c r="BH106" i="5" s="1"/>
  <c r="N106" i="5" s="1"/>
  <c r="W107" i="5"/>
  <c r="Y107" i="5" s="1"/>
  <c r="AA107" i="5" s="1"/>
  <c r="V107" i="5"/>
  <c r="U107" i="5"/>
  <c r="S107" i="5"/>
  <c r="T107" i="5"/>
  <c r="AM107" i="5"/>
  <c r="AN107" i="5"/>
  <c r="AO107" i="5"/>
  <c r="AP107" i="5"/>
  <c r="AR107" i="5"/>
  <c r="AQ107" i="5" s="1"/>
  <c r="AS107" i="5" s="1"/>
  <c r="BC107" i="5"/>
  <c r="BE107" i="5"/>
  <c r="BF107" i="5"/>
  <c r="BG107" i="5"/>
  <c r="BH107" i="5" s="1"/>
  <c r="N107" i="5" s="1"/>
  <c r="BG8" i="4"/>
  <c r="BF8" i="4"/>
  <c r="BH8" i="4"/>
  <c r="W8" i="4"/>
  <c r="Y8" i="4" s="1"/>
  <c r="V8" i="4"/>
  <c r="U8" i="4"/>
  <c r="AN8" i="4"/>
  <c r="AO8" i="4"/>
  <c r="AP8" i="4"/>
  <c r="AR8" i="4"/>
  <c r="BC8" i="4"/>
  <c r="W9" i="4"/>
  <c r="Y9" i="4" s="1"/>
  <c r="V9" i="4"/>
  <c r="U9" i="4"/>
  <c r="S9" i="4"/>
  <c r="T9" i="4"/>
  <c r="AM9" i="4"/>
  <c r="AN9" i="4"/>
  <c r="AO9" i="4"/>
  <c r="AP9" i="4"/>
  <c r="AR9" i="4"/>
  <c r="BC9" i="4"/>
  <c r="BE9" i="4"/>
  <c r="BF9" i="4"/>
  <c r="BG9" i="4"/>
  <c r="BH9" i="4" s="1"/>
  <c r="N9" i="4" s="1"/>
  <c r="W10" i="4"/>
  <c r="Y10" i="4" s="1"/>
  <c r="V10" i="4"/>
  <c r="U10" i="4"/>
  <c r="S10" i="4"/>
  <c r="T10" i="4"/>
  <c r="AM10" i="4"/>
  <c r="AN10" i="4"/>
  <c r="AO10" i="4"/>
  <c r="AP10" i="4"/>
  <c r="AR10" i="4"/>
  <c r="BC10" i="4"/>
  <c r="BE10" i="4"/>
  <c r="BF10" i="4"/>
  <c r="BG10" i="4"/>
  <c r="W11" i="4"/>
  <c r="Y11" i="4"/>
  <c r="V11" i="4"/>
  <c r="U11" i="4"/>
  <c r="S11" i="4"/>
  <c r="T11" i="4"/>
  <c r="AM11" i="4"/>
  <c r="AN11" i="4"/>
  <c r="AO11" i="4"/>
  <c r="AP11" i="4"/>
  <c r="AR11" i="4"/>
  <c r="BC11" i="4"/>
  <c r="BE11" i="4"/>
  <c r="BF11" i="4"/>
  <c r="BG11" i="4"/>
  <c r="W12" i="4"/>
  <c r="Y12" i="4"/>
  <c r="V12" i="4"/>
  <c r="U12" i="4"/>
  <c r="S12" i="4"/>
  <c r="T12" i="4"/>
  <c r="AM12" i="4"/>
  <c r="AN12" i="4"/>
  <c r="AO12" i="4"/>
  <c r="AP12" i="4"/>
  <c r="AR12" i="4"/>
  <c r="BC12" i="4"/>
  <c r="BE12" i="4"/>
  <c r="BF12" i="4"/>
  <c r="BG12" i="4"/>
  <c r="W13" i="4"/>
  <c r="Y13" i="4"/>
  <c r="V13" i="4"/>
  <c r="U13" i="4"/>
  <c r="S13" i="4"/>
  <c r="T13" i="4"/>
  <c r="AM13" i="4"/>
  <c r="AN13" i="4"/>
  <c r="AO13" i="4"/>
  <c r="AP13" i="4"/>
  <c r="AR13" i="4"/>
  <c r="AQ13" i="4" s="1"/>
  <c r="AS13" i="4" s="1"/>
  <c r="BC13" i="4"/>
  <c r="BE13" i="4"/>
  <c r="BF13" i="4"/>
  <c r="BG13" i="4"/>
  <c r="BH13" i="4" s="1"/>
  <c r="N13" i="4" s="1"/>
  <c r="W14" i="4"/>
  <c r="Y14" i="4" s="1"/>
  <c r="V14" i="4"/>
  <c r="U14" i="4"/>
  <c r="S14" i="4"/>
  <c r="T14" i="4"/>
  <c r="AM14" i="4"/>
  <c r="AN14" i="4"/>
  <c r="AO14" i="4"/>
  <c r="AP14" i="4"/>
  <c r="AR14" i="4"/>
  <c r="AQ14" i="4" s="1"/>
  <c r="AS14" i="4" s="1"/>
  <c r="BC14" i="4"/>
  <c r="BE14" i="4"/>
  <c r="BF14" i="4"/>
  <c r="BG14" i="4"/>
  <c r="BH14" i="4" s="1"/>
  <c r="N14" i="4" s="1"/>
  <c r="W15" i="4"/>
  <c r="Y15" i="4" s="1"/>
  <c r="V15" i="4"/>
  <c r="U15" i="4"/>
  <c r="S15" i="4"/>
  <c r="T15" i="4"/>
  <c r="AM15" i="4"/>
  <c r="AN15" i="4"/>
  <c r="AO15" i="4"/>
  <c r="AP15" i="4"/>
  <c r="AR15" i="4"/>
  <c r="AQ15" i="4" s="1"/>
  <c r="AS15" i="4" s="1"/>
  <c r="BC15" i="4"/>
  <c r="BE15" i="4"/>
  <c r="BF15" i="4"/>
  <c r="BG15" i="4"/>
  <c r="W16" i="4"/>
  <c r="Y16" i="4"/>
  <c r="V16" i="4"/>
  <c r="U16" i="4"/>
  <c r="S16" i="4"/>
  <c r="T16" i="4"/>
  <c r="AM16" i="4"/>
  <c r="AN16" i="4"/>
  <c r="AO16" i="4"/>
  <c r="AP16" i="4"/>
  <c r="AR16" i="4"/>
  <c r="AQ16" i="4" s="1"/>
  <c r="AS16" i="4" s="1"/>
  <c r="BC16" i="4"/>
  <c r="BE16" i="4"/>
  <c r="BF16" i="4"/>
  <c r="BG16" i="4"/>
  <c r="W17" i="4"/>
  <c r="Y17" i="4"/>
  <c r="V17" i="4"/>
  <c r="U17" i="4"/>
  <c r="S17" i="4"/>
  <c r="T17" i="4"/>
  <c r="AM17" i="4"/>
  <c r="AN17" i="4"/>
  <c r="AO17" i="4"/>
  <c r="AP17" i="4"/>
  <c r="AR17" i="4"/>
  <c r="AQ17" i="4" s="1"/>
  <c r="AS17" i="4" s="1"/>
  <c r="BC17" i="4"/>
  <c r="BE17" i="4"/>
  <c r="BF17" i="4"/>
  <c r="BG17" i="4"/>
  <c r="BH17" i="4" s="1"/>
  <c r="N17" i="4" s="1"/>
  <c r="W18" i="4"/>
  <c r="Y18" i="4" s="1"/>
  <c r="V18" i="4"/>
  <c r="U18" i="4"/>
  <c r="S18" i="4"/>
  <c r="T18" i="4"/>
  <c r="AM18" i="4"/>
  <c r="AN18" i="4"/>
  <c r="AO18" i="4"/>
  <c r="AP18" i="4"/>
  <c r="AR18" i="4"/>
  <c r="AQ18" i="4" s="1"/>
  <c r="AS18" i="4" s="1"/>
  <c r="BC18" i="4"/>
  <c r="BE18" i="4"/>
  <c r="BF18" i="4"/>
  <c r="BG18" i="4"/>
  <c r="BH18" i="4" s="1"/>
  <c r="N18" i="4" s="1"/>
  <c r="W19" i="4"/>
  <c r="Y19" i="4" s="1"/>
  <c r="V19" i="4"/>
  <c r="U19" i="4"/>
  <c r="S19" i="4"/>
  <c r="T19" i="4"/>
  <c r="AM19" i="4"/>
  <c r="AN19" i="4"/>
  <c r="AO19" i="4"/>
  <c r="AP19" i="4"/>
  <c r="AR19" i="4"/>
  <c r="AQ19" i="4" s="1"/>
  <c r="AS19" i="4" s="1"/>
  <c r="BC19" i="4"/>
  <c r="BE19" i="4"/>
  <c r="BF19" i="4"/>
  <c r="BG19" i="4"/>
  <c r="W20" i="4"/>
  <c r="Y20" i="4" s="1"/>
  <c r="AC20" i="4" s="1"/>
  <c r="V20" i="4"/>
  <c r="U20" i="4"/>
  <c r="S20" i="4"/>
  <c r="T20" i="4"/>
  <c r="AM20" i="4"/>
  <c r="AN20" i="4"/>
  <c r="AO20" i="4"/>
  <c r="AP20" i="4"/>
  <c r="AR20" i="4"/>
  <c r="AQ20" i="4" s="1"/>
  <c r="AS20" i="4" s="1"/>
  <c r="BC20" i="4"/>
  <c r="BE20" i="4"/>
  <c r="BF20" i="4"/>
  <c r="BG20" i="4"/>
  <c r="W21" i="4"/>
  <c r="Y21" i="4"/>
  <c r="V21" i="4"/>
  <c r="U21" i="4"/>
  <c r="S21" i="4"/>
  <c r="T21" i="4"/>
  <c r="AM21" i="4"/>
  <c r="AN21" i="4"/>
  <c r="AO21" i="4"/>
  <c r="AP21" i="4"/>
  <c r="AR21" i="4"/>
  <c r="AQ21" i="4" s="1"/>
  <c r="AS21" i="4" s="1"/>
  <c r="BC21" i="4"/>
  <c r="BE21" i="4"/>
  <c r="BF21" i="4"/>
  <c r="BG21" i="4"/>
  <c r="W22" i="4"/>
  <c r="Y22" i="4" s="1"/>
  <c r="V22" i="4"/>
  <c r="U22" i="4"/>
  <c r="S22" i="4"/>
  <c r="T22" i="4"/>
  <c r="AM22" i="4"/>
  <c r="AN22" i="4"/>
  <c r="AO22" i="4"/>
  <c r="AP22" i="4"/>
  <c r="AR22" i="4"/>
  <c r="AQ22" i="4" s="1"/>
  <c r="AS22" i="4" s="1"/>
  <c r="BC22" i="4"/>
  <c r="BE22" i="4"/>
  <c r="BF22" i="4"/>
  <c r="BG22" i="4"/>
  <c r="BH22" i="4" s="1"/>
  <c r="N22" i="4" s="1"/>
  <c r="W23" i="4"/>
  <c r="Y23" i="4" s="1"/>
  <c r="V23" i="4"/>
  <c r="U23" i="4"/>
  <c r="S23" i="4"/>
  <c r="T23" i="4"/>
  <c r="AM23" i="4"/>
  <c r="AN23" i="4"/>
  <c r="AO23" i="4"/>
  <c r="AP23" i="4"/>
  <c r="AR23" i="4"/>
  <c r="AQ23" i="4" s="1"/>
  <c r="AS23" i="4" s="1"/>
  <c r="BC23" i="4"/>
  <c r="BE23" i="4"/>
  <c r="BF23" i="4"/>
  <c r="BG23" i="4"/>
  <c r="W24" i="4"/>
  <c r="Y24" i="4"/>
  <c r="V24" i="4"/>
  <c r="U24" i="4"/>
  <c r="S24" i="4"/>
  <c r="T24" i="4"/>
  <c r="AM24" i="4"/>
  <c r="AN24" i="4"/>
  <c r="AO24" i="4"/>
  <c r="AP24" i="4"/>
  <c r="AR24" i="4"/>
  <c r="AQ24" i="4" s="1"/>
  <c r="AS24" i="4" s="1"/>
  <c r="BC24" i="4"/>
  <c r="BE24" i="4"/>
  <c r="BF24" i="4"/>
  <c r="BG24" i="4"/>
  <c r="W25" i="4"/>
  <c r="Y25" i="4"/>
  <c r="V25" i="4"/>
  <c r="U25" i="4"/>
  <c r="S25" i="4"/>
  <c r="T25" i="4"/>
  <c r="AM25" i="4"/>
  <c r="AN25" i="4"/>
  <c r="AO25" i="4"/>
  <c r="AP25" i="4"/>
  <c r="AR25" i="4"/>
  <c r="AQ25" i="4" s="1"/>
  <c r="AS25" i="4" s="1"/>
  <c r="BC25" i="4"/>
  <c r="BE25" i="4"/>
  <c r="BF25" i="4"/>
  <c r="BG25" i="4"/>
  <c r="BH25" i="4" s="1"/>
  <c r="N25" i="4" s="1"/>
  <c r="W26" i="4"/>
  <c r="Y26" i="4" s="1"/>
  <c r="V26" i="4"/>
  <c r="U26" i="4"/>
  <c r="S26" i="4"/>
  <c r="T26" i="4"/>
  <c r="AM26" i="4"/>
  <c r="AN26" i="4"/>
  <c r="AO26" i="4"/>
  <c r="AP26" i="4"/>
  <c r="AR26" i="4"/>
  <c r="AQ26" i="4" s="1"/>
  <c r="AS26" i="4" s="1"/>
  <c r="BC26" i="4"/>
  <c r="BE26" i="4"/>
  <c r="BF26" i="4"/>
  <c r="BG26" i="4"/>
  <c r="BH26" i="4" s="1"/>
  <c r="N26" i="4" s="1"/>
  <c r="W27" i="4"/>
  <c r="Y27" i="4" s="1"/>
  <c r="V27" i="4"/>
  <c r="U27" i="4"/>
  <c r="S27" i="4"/>
  <c r="T27" i="4"/>
  <c r="AM27" i="4"/>
  <c r="AN27" i="4"/>
  <c r="AO27" i="4"/>
  <c r="AP27" i="4"/>
  <c r="AR27" i="4"/>
  <c r="AQ27" i="4" s="1"/>
  <c r="AS27" i="4" s="1"/>
  <c r="BC27" i="4"/>
  <c r="BE27" i="4"/>
  <c r="BF27" i="4"/>
  <c r="BG27" i="4"/>
  <c r="W28" i="4"/>
  <c r="Y28" i="4" s="1"/>
  <c r="V28" i="4"/>
  <c r="U28" i="4"/>
  <c r="S28" i="4"/>
  <c r="T28" i="4"/>
  <c r="AM28" i="4"/>
  <c r="AN28" i="4"/>
  <c r="AO28" i="4"/>
  <c r="AP28" i="4"/>
  <c r="AR28" i="4"/>
  <c r="AQ28" i="4" s="1"/>
  <c r="AS28" i="4" s="1"/>
  <c r="BC28" i="4"/>
  <c r="BE28" i="4"/>
  <c r="BF28" i="4"/>
  <c r="BG28" i="4"/>
  <c r="W29" i="4"/>
  <c r="Y29" i="4"/>
  <c r="V29" i="4"/>
  <c r="U29" i="4"/>
  <c r="S29" i="4"/>
  <c r="T29" i="4"/>
  <c r="AM29" i="4"/>
  <c r="AN29" i="4"/>
  <c r="AO29" i="4"/>
  <c r="AP29" i="4"/>
  <c r="AR29" i="4"/>
  <c r="AQ29" i="4" s="1"/>
  <c r="AS29" i="4" s="1"/>
  <c r="BC29" i="4"/>
  <c r="BE29" i="4"/>
  <c r="BF29" i="4"/>
  <c r="BG29" i="4"/>
  <c r="W30" i="4"/>
  <c r="Y30" i="4" s="1"/>
  <c r="V30" i="4"/>
  <c r="U30" i="4"/>
  <c r="S30" i="4"/>
  <c r="T30" i="4"/>
  <c r="AM30" i="4"/>
  <c r="AN30" i="4"/>
  <c r="AO30" i="4"/>
  <c r="AP30" i="4"/>
  <c r="AR30" i="4"/>
  <c r="AQ30" i="4" s="1"/>
  <c r="AS30" i="4" s="1"/>
  <c r="BC30" i="4"/>
  <c r="BE30" i="4"/>
  <c r="BF30" i="4"/>
  <c r="BG30" i="4"/>
  <c r="BH30" i="4" s="1"/>
  <c r="N30" i="4" s="1"/>
  <c r="W31" i="4"/>
  <c r="Y31" i="4" s="1"/>
  <c r="V31" i="4"/>
  <c r="U31" i="4"/>
  <c r="S31" i="4"/>
  <c r="T31" i="4"/>
  <c r="AM31" i="4"/>
  <c r="AN31" i="4"/>
  <c r="AO31" i="4"/>
  <c r="AP31" i="4"/>
  <c r="AR31" i="4"/>
  <c r="AQ31" i="4" s="1"/>
  <c r="AS31" i="4" s="1"/>
  <c r="BC31" i="4"/>
  <c r="BE31" i="4"/>
  <c r="BF31" i="4"/>
  <c r="BG31" i="4"/>
  <c r="W32" i="4"/>
  <c r="Y32" i="4"/>
  <c r="V32" i="4"/>
  <c r="U32" i="4"/>
  <c r="S32" i="4"/>
  <c r="T32" i="4"/>
  <c r="AM32" i="4"/>
  <c r="AN32" i="4"/>
  <c r="AO32" i="4"/>
  <c r="AP32" i="4"/>
  <c r="AR32" i="4"/>
  <c r="AQ32" i="4" s="1"/>
  <c r="AS32" i="4" s="1"/>
  <c r="BC32" i="4"/>
  <c r="BE32" i="4"/>
  <c r="BF32" i="4"/>
  <c r="BG32" i="4"/>
  <c r="W33" i="4"/>
  <c r="Y33" i="4"/>
  <c r="V33" i="4"/>
  <c r="U33" i="4"/>
  <c r="S33" i="4"/>
  <c r="T33" i="4"/>
  <c r="AM33" i="4"/>
  <c r="AN33" i="4"/>
  <c r="AO33" i="4"/>
  <c r="AP33" i="4"/>
  <c r="AR33" i="4"/>
  <c r="AQ33" i="4" s="1"/>
  <c r="AS33" i="4" s="1"/>
  <c r="BC33" i="4"/>
  <c r="BE33" i="4"/>
  <c r="BF33" i="4"/>
  <c r="BG33" i="4"/>
  <c r="BH33" i="4" s="1"/>
  <c r="N33" i="4" s="1"/>
  <c r="W34" i="4"/>
  <c r="Y34" i="4" s="1"/>
  <c r="V34" i="4"/>
  <c r="U34" i="4"/>
  <c r="S34" i="4"/>
  <c r="T34" i="4"/>
  <c r="AM34" i="4"/>
  <c r="AN34" i="4"/>
  <c r="AO34" i="4"/>
  <c r="AP34" i="4"/>
  <c r="AR34" i="4"/>
  <c r="AQ34" i="4" s="1"/>
  <c r="AS34" i="4" s="1"/>
  <c r="BC34" i="4"/>
  <c r="BE34" i="4"/>
  <c r="BF34" i="4"/>
  <c r="BG34" i="4"/>
  <c r="BH34" i="4" s="1"/>
  <c r="N34" i="4" s="1"/>
  <c r="W35" i="4"/>
  <c r="Y35" i="4" s="1"/>
  <c r="V35" i="4"/>
  <c r="U35" i="4"/>
  <c r="S35" i="4"/>
  <c r="T35" i="4"/>
  <c r="AM35" i="4"/>
  <c r="AN35" i="4"/>
  <c r="AO35" i="4"/>
  <c r="AP35" i="4"/>
  <c r="AR35" i="4"/>
  <c r="AQ35" i="4" s="1"/>
  <c r="AS35" i="4" s="1"/>
  <c r="BC35" i="4"/>
  <c r="BE35" i="4"/>
  <c r="BF35" i="4"/>
  <c r="BG35" i="4"/>
  <c r="W36" i="4"/>
  <c r="Y36" i="4" s="1"/>
  <c r="V36" i="4"/>
  <c r="U36" i="4"/>
  <c r="S36" i="4"/>
  <c r="T36" i="4"/>
  <c r="AM36" i="4"/>
  <c r="AN36" i="4"/>
  <c r="AO36" i="4"/>
  <c r="AP36" i="4"/>
  <c r="AR36" i="4"/>
  <c r="AQ36" i="4" s="1"/>
  <c r="AS36" i="4" s="1"/>
  <c r="BC36" i="4"/>
  <c r="BE36" i="4"/>
  <c r="BF36" i="4"/>
  <c r="BG36" i="4"/>
  <c r="W37" i="4"/>
  <c r="Y37" i="4"/>
  <c r="V37" i="4"/>
  <c r="U37" i="4"/>
  <c r="S37" i="4"/>
  <c r="T37" i="4"/>
  <c r="AM37" i="4"/>
  <c r="AN37" i="4"/>
  <c r="AO37" i="4"/>
  <c r="AP37" i="4"/>
  <c r="AR37" i="4"/>
  <c r="AQ37" i="4" s="1"/>
  <c r="AS37" i="4" s="1"/>
  <c r="BC37" i="4"/>
  <c r="BE37" i="4"/>
  <c r="BF37" i="4"/>
  <c r="BG37" i="4"/>
  <c r="W38" i="4"/>
  <c r="Y38" i="4" s="1"/>
  <c r="V38" i="4"/>
  <c r="U38" i="4"/>
  <c r="S38" i="4"/>
  <c r="T38" i="4"/>
  <c r="AM38" i="4"/>
  <c r="AN38" i="4"/>
  <c r="AO38" i="4"/>
  <c r="AP38" i="4"/>
  <c r="AR38" i="4"/>
  <c r="AQ38" i="4" s="1"/>
  <c r="AS38" i="4" s="1"/>
  <c r="BC38" i="4"/>
  <c r="BE38" i="4"/>
  <c r="BF38" i="4"/>
  <c r="BG38" i="4"/>
  <c r="BH38" i="4" s="1"/>
  <c r="N38" i="4" s="1"/>
  <c r="W39" i="4"/>
  <c r="Y39" i="4" s="1"/>
  <c r="V39" i="4"/>
  <c r="U39" i="4"/>
  <c r="S39" i="4"/>
  <c r="T39" i="4"/>
  <c r="AM39" i="4"/>
  <c r="AN39" i="4"/>
  <c r="AO39" i="4"/>
  <c r="AP39" i="4"/>
  <c r="AR39" i="4"/>
  <c r="AQ39" i="4" s="1"/>
  <c r="AS39" i="4" s="1"/>
  <c r="BC39" i="4"/>
  <c r="BE39" i="4"/>
  <c r="BF39" i="4"/>
  <c r="BG39" i="4"/>
  <c r="W40" i="4"/>
  <c r="Y40" i="4"/>
  <c r="AA40" i="4" s="1"/>
  <c r="Z40" i="4" s="1"/>
  <c r="AB40" i="4" s="1"/>
  <c r="V40" i="4"/>
  <c r="U40" i="4"/>
  <c r="S40" i="4"/>
  <c r="T40" i="4"/>
  <c r="AM40" i="4"/>
  <c r="AN40" i="4"/>
  <c r="AO40" i="4"/>
  <c r="AP40" i="4"/>
  <c r="AR40" i="4"/>
  <c r="AQ40" i="4" s="1"/>
  <c r="AS40" i="4" s="1"/>
  <c r="BC40" i="4"/>
  <c r="BE40" i="4"/>
  <c r="BF40" i="4"/>
  <c r="BG40" i="4"/>
  <c r="W41" i="4"/>
  <c r="Y41" i="4"/>
  <c r="V41" i="4"/>
  <c r="U41" i="4"/>
  <c r="S41" i="4"/>
  <c r="T41" i="4"/>
  <c r="AM41" i="4"/>
  <c r="AN41" i="4"/>
  <c r="AO41" i="4"/>
  <c r="AP41" i="4"/>
  <c r="AR41" i="4"/>
  <c r="AQ41" i="4" s="1"/>
  <c r="AS41" i="4" s="1"/>
  <c r="BC41" i="4"/>
  <c r="BE41" i="4"/>
  <c r="BF41" i="4"/>
  <c r="BG41" i="4"/>
  <c r="BH41" i="4" s="1"/>
  <c r="N41" i="4" s="1"/>
  <c r="W42" i="4"/>
  <c r="Y42" i="4" s="1"/>
  <c r="V42" i="4"/>
  <c r="U42" i="4"/>
  <c r="S42" i="4"/>
  <c r="T42" i="4"/>
  <c r="AM42" i="4"/>
  <c r="AN42" i="4"/>
  <c r="AO42" i="4"/>
  <c r="AP42" i="4"/>
  <c r="AR42" i="4"/>
  <c r="AQ42" i="4" s="1"/>
  <c r="AS42" i="4" s="1"/>
  <c r="BC42" i="4"/>
  <c r="BE42" i="4"/>
  <c r="BF42" i="4"/>
  <c r="BG42" i="4"/>
  <c r="BH42" i="4" s="1"/>
  <c r="N42" i="4" s="1"/>
  <c r="W43" i="4"/>
  <c r="Y43" i="4" s="1"/>
  <c r="V43" i="4"/>
  <c r="U43" i="4"/>
  <c r="S43" i="4"/>
  <c r="T43" i="4"/>
  <c r="AM43" i="4"/>
  <c r="AN43" i="4"/>
  <c r="AO43" i="4"/>
  <c r="AP43" i="4"/>
  <c r="AR43" i="4"/>
  <c r="AQ43" i="4" s="1"/>
  <c r="AS43" i="4" s="1"/>
  <c r="BC43" i="4"/>
  <c r="BE43" i="4"/>
  <c r="BF43" i="4"/>
  <c r="BG43" i="4"/>
  <c r="W44" i="4"/>
  <c r="Y44" i="4" s="1"/>
  <c r="V44" i="4"/>
  <c r="U44" i="4"/>
  <c r="S44" i="4"/>
  <c r="T44" i="4"/>
  <c r="AM44" i="4"/>
  <c r="AN44" i="4"/>
  <c r="AO44" i="4"/>
  <c r="AP44" i="4"/>
  <c r="AR44" i="4"/>
  <c r="AQ44" i="4" s="1"/>
  <c r="AS44" i="4" s="1"/>
  <c r="BC44" i="4"/>
  <c r="BE44" i="4"/>
  <c r="BF44" i="4"/>
  <c r="BG44" i="4"/>
  <c r="W45" i="4"/>
  <c r="Y45" i="4"/>
  <c r="V45" i="4"/>
  <c r="U45" i="4"/>
  <c r="S45" i="4"/>
  <c r="T45" i="4"/>
  <c r="AM45" i="4"/>
  <c r="AN45" i="4"/>
  <c r="AO45" i="4"/>
  <c r="AP45" i="4"/>
  <c r="AR45" i="4"/>
  <c r="AQ45" i="4" s="1"/>
  <c r="AS45" i="4" s="1"/>
  <c r="BC45" i="4"/>
  <c r="BE45" i="4"/>
  <c r="BF45" i="4"/>
  <c r="BG45" i="4"/>
  <c r="W46" i="4"/>
  <c r="Y46" i="4" s="1"/>
  <c r="V46" i="4"/>
  <c r="U46" i="4"/>
  <c r="S46" i="4"/>
  <c r="T46" i="4"/>
  <c r="AM46" i="4"/>
  <c r="AN46" i="4"/>
  <c r="AO46" i="4"/>
  <c r="AP46" i="4"/>
  <c r="AR46" i="4"/>
  <c r="AQ46" i="4" s="1"/>
  <c r="AS46" i="4" s="1"/>
  <c r="BC46" i="4"/>
  <c r="BE46" i="4"/>
  <c r="BF46" i="4"/>
  <c r="BG46" i="4"/>
  <c r="BH46" i="4" s="1"/>
  <c r="N46" i="4" s="1"/>
  <c r="W47" i="4"/>
  <c r="Y47" i="4" s="1"/>
  <c r="AC47" i="4" s="1"/>
  <c r="V47" i="4"/>
  <c r="U47" i="4"/>
  <c r="S47" i="4"/>
  <c r="T47" i="4"/>
  <c r="AM47" i="4"/>
  <c r="AN47" i="4"/>
  <c r="AO47" i="4"/>
  <c r="AP47" i="4"/>
  <c r="AR47" i="4"/>
  <c r="AQ47" i="4" s="1"/>
  <c r="AS47" i="4" s="1"/>
  <c r="BC47" i="4"/>
  <c r="BE47" i="4"/>
  <c r="BF47" i="4"/>
  <c r="BG47" i="4"/>
  <c r="W48" i="4"/>
  <c r="Y48" i="4" s="1"/>
  <c r="V48" i="4"/>
  <c r="U48" i="4"/>
  <c r="S48" i="4"/>
  <c r="T48" i="4"/>
  <c r="AM48" i="4"/>
  <c r="AN48" i="4"/>
  <c r="AO48" i="4"/>
  <c r="AP48" i="4"/>
  <c r="AR48" i="4"/>
  <c r="AQ48" i="4" s="1"/>
  <c r="AS48" i="4" s="1"/>
  <c r="BC48" i="4"/>
  <c r="BE48" i="4"/>
  <c r="BF48" i="4"/>
  <c r="BG48" i="4"/>
  <c r="BH48" i="4"/>
  <c r="N48" i="4" s="1"/>
  <c r="W49" i="4"/>
  <c r="Y49" i="4" s="1"/>
  <c r="V49" i="4"/>
  <c r="U49" i="4"/>
  <c r="S49" i="4"/>
  <c r="T49" i="4"/>
  <c r="AM49" i="4"/>
  <c r="AN49" i="4"/>
  <c r="AO49" i="4"/>
  <c r="AP49" i="4"/>
  <c r="AR49" i="4"/>
  <c r="AQ49" i="4" s="1"/>
  <c r="AS49" i="4" s="1"/>
  <c r="BC49" i="4"/>
  <c r="BE49" i="4"/>
  <c r="BF49" i="4"/>
  <c r="BG49" i="4"/>
  <c r="W50" i="4"/>
  <c r="Y50" i="4"/>
  <c r="V50" i="4"/>
  <c r="U50" i="4"/>
  <c r="S50" i="4"/>
  <c r="T50" i="4"/>
  <c r="AM50" i="4"/>
  <c r="AN50" i="4"/>
  <c r="AO50" i="4"/>
  <c r="AP50" i="4"/>
  <c r="AR50" i="4"/>
  <c r="AQ50" i="4" s="1"/>
  <c r="AS50" i="4" s="1"/>
  <c r="BC50" i="4"/>
  <c r="BE50" i="4"/>
  <c r="BF50" i="4"/>
  <c r="BG50" i="4"/>
  <c r="W51" i="4"/>
  <c r="Y51" i="4" s="1"/>
  <c r="V51" i="4"/>
  <c r="U51" i="4"/>
  <c r="S51" i="4"/>
  <c r="T51" i="4"/>
  <c r="AM51" i="4"/>
  <c r="AN51" i="4"/>
  <c r="AO51" i="4"/>
  <c r="AP51" i="4"/>
  <c r="AR51" i="4"/>
  <c r="AQ51" i="4" s="1"/>
  <c r="AS51" i="4" s="1"/>
  <c r="BC51" i="4"/>
  <c r="BE51" i="4"/>
  <c r="BF51" i="4"/>
  <c r="BG51" i="4"/>
  <c r="BH51" i="4" s="1"/>
  <c r="N51" i="4" s="1"/>
  <c r="W52" i="4"/>
  <c r="Y52" i="4" s="1"/>
  <c r="AC52" i="4" s="1"/>
  <c r="V52" i="4"/>
  <c r="U52" i="4"/>
  <c r="S52" i="4"/>
  <c r="T52" i="4"/>
  <c r="AM52" i="4"/>
  <c r="AN52" i="4"/>
  <c r="AO52" i="4"/>
  <c r="AP52" i="4"/>
  <c r="AR52" i="4"/>
  <c r="AQ52" i="4" s="1"/>
  <c r="AS52" i="4" s="1"/>
  <c r="BC52" i="4"/>
  <c r="BE52" i="4"/>
  <c r="BF52" i="4"/>
  <c r="BG52" i="4"/>
  <c r="BH52" i="4"/>
  <c r="N52" i="4" s="1"/>
  <c r="W53" i="4"/>
  <c r="Y53" i="4" s="1"/>
  <c r="V53" i="4"/>
  <c r="U53" i="4"/>
  <c r="S53" i="4"/>
  <c r="T53" i="4"/>
  <c r="AM53" i="4"/>
  <c r="AN53" i="4"/>
  <c r="AO53" i="4"/>
  <c r="AP53" i="4"/>
  <c r="AR53" i="4"/>
  <c r="AQ53" i="4" s="1"/>
  <c r="AS53" i="4" s="1"/>
  <c r="BC53" i="4"/>
  <c r="BE53" i="4"/>
  <c r="BF53" i="4"/>
  <c r="BG53" i="4"/>
  <c r="BH53" i="4" s="1"/>
  <c r="N53" i="4" s="1"/>
  <c r="W54" i="4"/>
  <c r="Y54" i="4"/>
  <c r="V54" i="4"/>
  <c r="U54" i="4"/>
  <c r="S54" i="4"/>
  <c r="T54" i="4"/>
  <c r="AM54" i="4"/>
  <c r="AN54" i="4"/>
  <c r="AO54" i="4"/>
  <c r="AP54" i="4"/>
  <c r="AR54" i="4"/>
  <c r="AQ54" i="4"/>
  <c r="AS54" i="4" s="1"/>
  <c r="BC54" i="4"/>
  <c r="BE54" i="4"/>
  <c r="BF54" i="4"/>
  <c r="BG54" i="4"/>
  <c r="BH54" i="4" s="1"/>
  <c r="N54" i="4" s="1"/>
  <c r="W55" i="4"/>
  <c r="Y55" i="4" s="1"/>
  <c r="V55" i="4"/>
  <c r="U55" i="4"/>
  <c r="S55" i="4"/>
  <c r="T55" i="4"/>
  <c r="AM55" i="4"/>
  <c r="AN55" i="4"/>
  <c r="AO55" i="4"/>
  <c r="AP55" i="4"/>
  <c r="AR55" i="4"/>
  <c r="AQ55" i="4" s="1"/>
  <c r="AS55" i="4" s="1"/>
  <c r="BC55" i="4"/>
  <c r="BE55" i="4"/>
  <c r="BF55" i="4"/>
  <c r="BG55" i="4"/>
  <c r="W56" i="4"/>
  <c r="Y56" i="4" s="1"/>
  <c r="AA56" i="4" s="1"/>
  <c r="Z56" i="4" s="1"/>
  <c r="V56" i="4"/>
  <c r="U56" i="4"/>
  <c r="S56" i="4"/>
  <c r="T56" i="4"/>
  <c r="AM56" i="4"/>
  <c r="AN56" i="4"/>
  <c r="AO56" i="4"/>
  <c r="AP56" i="4"/>
  <c r="AR56" i="4"/>
  <c r="AQ56" i="4" s="1"/>
  <c r="AS56" i="4" s="1"/>
  <c r="BC56" i="4"/>
  <c r="BE56" i="4"/>
  <c r="BF56" i="4"/>
  <c r="BG56" i="4"/>
  <c r="BH56" i="4" s="1"/>
  <c r="N56" i="4" s="1"/>
  <c r="W57" i="4"/>
  <c r="Y57" i="4"/>
  <c r="V57" i="4"/>
  <c r="U57" i="4"/>
  <c r="S57" i="4"/>
  <c r="T57" i="4"/>
  <c r="AM57" i="4"/>
  <c r="AN57" i="4"/>
  <c r="AO57" i="4"/>
  <c r="AP57" i="4"/>
  <c r="AR57" i="4"/>
  <c r="AQ57" i="4"/>
  <c r="AS57" i="4" s="1"/>
  <c r="BC57" i="4"/>
  <c r="BE57" i="4"/>
  <c r="BF57" i="4"/>
  <c r="BG57" i="4"/>
  <c r="BH57" i="4" s="1"/>
  <c r="N57" i="4" s="1"/>
  <c r="W58" i="4"/>
  <c r="Y58" i="4" s="1"/>
  <c r="AA58" i="4" s="1"/>
  <c r="Z58" i="4" s="1"/>
  <c r="V58" i="4"/>
  <c r="U58" i="4"/>
  <c r="S58" i="4"/>
  <c r="T58" i="4"/>
  <c r="AM58" i="4"/>
  <c r="AN58" i="4"/>
  <c r="AO58" i="4"/>
  <c r="AP58" i="4"/>
  <c r="AR58" i="4"/>
  <c r="AQ58" i="4" s="1"/>
  <c r="AS58" i="4" s="1"/>
  <c r="BC58" i="4"/>
  <c r="BE58" i="4"/>
  <c r="BF58" i="4"/>
  <c r="BG58" i="4"/>
  <c r="W59" i="4"/>
  <c r="Y59" i="4" s="1"/>
  <c r="V59" i="4"/>
  <c r="U59" i="4"/>
  <c r="S59" i="4"/>
  <c r="T59" i="4"/>
  <c r="AM59" i="4"/>
  <c r="AN59" i="4"/>
  <c r="AO59" i="4"/>
  <c r="AP59" i="4"/>
  <c r="AR59" i="4"/>
  <c r="AQ59" i="4"/>
  <c r="AS59" i="4" s="1"/>
  <c r="BC59" i="4"/>
  <c r="BE59" i="4"/>
  <c r="BF59" i="4"/>
  <c r="BG59" i="4"/>
  <c r="BH59" i="4" s="1"/>
  <c r="N59" i="4" s="1"/>
  <c r="W60" i="4"/>
  <c r="Y60" i="4" s="1"/>
  <c r="AA60" i="4" s="1"/>
  <c r="V60" i="4"/>
  <c r="U60" i="4"/>
  <c r="S60" i="4"/>
  <c r="T60" i="4"/>
  <c r="AM60" i="4"/>
  <c r="AN60" i="4"/>
  <c r="AO60" i="4"/>
  <c r="AP60" i="4"/>
  <c r="AR60" i="4"/>
  <c r="BC60" i="4"/>
  <c r="BE60" i="4"/>
  <c r="BF60" i="4"/>
  <c r="BG60" i="4"/>
  <c r="BH60" i="4"/>
  <c r="N60" i="4" s="1"/>
  <c r="W61" i="4"/>
  <c r="Y61" i="4" s="1"/>
  <c r="V61" i="4"/>
  <c r="U61" i="4"/>
  <c r="S61" i="4"/>
  <c r="T61" i="4"/>
  <c r="AM61" i="4"/>
  <c r="AN61" i="4"/>
  <c r="AO61" i="4"/>
  <c r="AP61" i="4"/>
  <c r="AR61" i="4"/>
  <c r="AQ61" i="4" s="1"/>
  <c r="AS61" i="4" s="1"/>
  <c r="BC61" i="4"/>
  <c r="BE61" i="4"/>
  <c r="BF61" i="4"/>
  <c r="BG61" i="4"/>
  <c r="W62" i="4"/>
  <c r="Y62" i="4"/>
  <c r="AA62" i="4" s="1"/>
  <c r="V62" i="4"/>
  <c r="U62" i="4"/>
  <c r="S62" i="4"/>
  <c r="T62" i="4"/>
  <c r="AM62" i="4"/>
  <c r="AN62" i="4"/>
  <c r="AO62" i="4"/>
  <c r="AP62" i="4"/>
  <c r="AR62" i="4"/>
  <c r="AQ62" i="4" s="1"/>
  <c r="AS62" i="4" s="1"/>
  <c r="BC62" i="4"/>
  <c r="BE62" i="4"/>
  <c r="BF62" i="4"/>
  <c r="BG62" i="4"/>
  <c r="W63" i="4"/>
  <c r="Y63" i="4" s="1"/>
  <c r="V63" i="4"/>
  <c r="U63" i="4"/>
  <c r="S63" i="4"/>
  <c r="T63" i="4"/>
  <c r="AM63" i="4"/>
  <c r="AN63" i="4"/>
  <c r="AO63" i="4"/>
  <c r="AP63" i="4"/>
  <c r="AR63" i="4"/>
  <c r="AQ63" i="4" s="1"/>
  <c r="AS63" i="4" s="1"/>
  <c r="BC63" i="4"/>
  <c r="BE63" i="4"/>
  <c r="BF63" i="4"/>
  <c r="BG63" i="4"/>
  <c r="BH63" i="4" s="1"/>
  <c r="N63" i="4" s="1"/>
  <c r="W64" i="4"/>
  <c r="Y64" i="4" s="1"/>
  <c r="AA64" i="4" s="1"/>
  <c r="Z64" i="4" s="1"/>
  <c r="V64" i="4"/>
  <c r="U64" i="4"/>
  <c r="S64" i="4"/>
  <c r="T64" i="4"/>
  <c r="AM64" i="4"/>
  <c r="AN64" i="4"/>
  <c r="AO64" i="4"/>
  <c r="AP64" i="4"/>
  <c r="AR64" i="4"/>
  <c r="AQ64" i="4" s="1"/>
  <c r="AS64" i="4" s="1"/>
  <c r="BC64" i="4"/>
  <c r="BE64" i="4"/>
  <c r="BF64" i="4"/>
  <c r="BG64" i="4"/>
  <c r="BH64" i="4"/>
  <c r="N64" i="4" s="1"/>
  <c r="W65" i="4"/>
  <c r="Y65" i="4" s="1"/>
  <c r="V65" i="4"/>
  <c r="U65" i="4"/>
  <c r="S65" i="4"/>
  <c r="T65" i="4"/>
  <c r="AM65" i="4"/>
  <c r="AN65" i="4"/>
  <c r="AO65" i="4"/>
  <c r="AP65" i="4"/>
  <c r="AR65" i="4"/>
  <c r="AQ65" i="4" s="1"/>
  <c r="AS65" i="4" s="1"/>
  <c r="BC65" i="4"/>
  <c r="BE65" i="4"/>
  <c r="BF65" i="4"/>
  <c r="BG65" i="4"/>
  <c r="BH65" i="4" s="1"/>
  <c r="N65" i="4" s="1"/>
  <c r="W66" i="4"/>
  <c r="Y66" i="4"/>
  <c r="V66" i="4"/>
  <c r="U66" i="4"/>
  <c r="S66" i="4"/>
  <c r="T66" i="4"/>
  <c r="AM66" i="4"/>
  <c r="AN66" i="4"/>
  <c r="AO66" i="4"/>
  <c r="AP66" i="4"/>
  <c r="AR66" i="4"/>
  <c r="AQ66" i="4"/>
  <c r="AS66" i="4" s="1"/>
  <c r="BC66" i="4"/>
  <c r="BE66" i="4"/>
  <c r="BF66" i="4"/>
  <c r="BG66" i="4"/>
  <c r="BH66" i="4" s="1"/>
  <c r="N66" i="4" s="1"/>
  <c r="W67" i="4"/>
  <c r="Y67" i="4" s="1"/>
  <c r="V67" i="4"/>
  <c r="U67" i="4"/>
  <c r="S67" i="4"/>
  <c r="T67" i="4"/>
  <c r="AM67" i="4"/>
  <c r="AN67" i="4"/>
  <c r="AO67" i="4"/>
  <c r="AP67" i="4"/>
  <c r="AR67" i="4"/>
  <c r="AQ67" i="4" s="1"/>
  <c r="AS67" i="4" s="1"/>
  <c r="BC67" i="4"/>
  <c r="BE67" i="4"/>
  <c r="BF67" i="4"/>
  <c r="BG67" i="4"/>
  <c r="W68" i="4"/>
  <c r="Y68" i="4" s="1"/>
  <c r="V68" i="4"/>
  <c r="U68" i="4"/>
  <c r="S68" i="4"/>
  <c r="T68" i="4"/>
  <c r="AM68" i="4"/>
  <c r="AN68" i="4"/>
  <c r="AO68" i="4"/>
  <c r="AP68" i="4"/>
  <c r="AR68" i="4"/>
  <c r="AQ68" i="4" s="1"/>
  <c r="AS68" i="4" s="1"/>
  <c r="BC68" i="4"/>
  <c r="BE68" i="4"/>
  <c r="BF68" i="4"/>
  <c r="BG68" i="4"/>
  <c r="BH68" i="4"/>
  <c r="N68" i="4" s="1"/>
  <c r="W69" i="4"/>
  <c r="Y69" i="4" s="1"/>
  <c r="V69" i="4"/>
  <c r="U69" i="4"/>
  <c r="S69" i="4"/>
  <c r="T69" i="4"/>
  <c r="AM69" i="4"/>
  <c r="AN69" i="4"/>
  <c r="AO69" i="4"/>
  <c r="AP69" i="4"/>
  <c r="AR69" i="4"/>
  <c r="AQ69" i="4" s="1"/>
  <c r="AS69" i="4" s="1"/>
  <c r="BC69" i="4"/>
  <c r="BE69" i="4"/>
  <c r="BF69" i="4"/>
  <c r="BG69" i="4"/>
  <c r="W70" i="4"/>
  <c r="Y70" i="4"/>
  <c r="V70" i="4"/>
  <c r="U70" i="4"/>
  <c r="S70" i="4"/>
  <c r="T70" i="4"/>
  <c r="AM70" i="4"/>
  <c r="AN70" i="4"/>
  <c r="AO70" i="4"/>
  <c r="AP70" i="4"/>
  <c r="AR70" i="4"/>
  <c r="AQ70" i="4" s="1"/>
  <c r="AS70" i="4" s="1"/>
  <c r="BC70" i="4"/>
  <c r="BE70" i="4"/>
  <c r="BF70" i="4"/>
  <c r="BG70" i="4"/>
  <c r="W71" i="4"/>
  <c r="Y71" i="4" s="1"/>
  <c r="V71" i="4"/>
  <c r="U71" i="4"/>
  <c r="S71" i="4"/>
  <c r="T71" i="4"/>
  <c r="AM71" i="4"/>
  <c r="AN71" i="4"/>
  <c r="AO71" i="4"/>
  <c r="AP71" i="4"/>
  <c r="AR71" i="4"/>
  <c r="AQ71" i="4" s="1"/>
  <c r="AS71" i="4" s="1"/>
  <c r="BC71" i="4"/>
  <c r="BE71" i="4"/>
  <c r="BF71" i="4"/>
  <c r="BG71" i="4"/>
  <c r="BH71" i="4" s="1"/>
  <c r="N71" i="4" s="1"/>
  <c r="W72" i="4"/>
  <c r="Y72" i="4" s="1"/>
  <c r="V72" i="4"/>
  <c r="U72" i="4"/>
  <c r="S72" i="4"/>
  <c r="T72" i="4"/>
  <c r="AM72" i="4"/>
  <c r="AN72" i="4"/>
  <c r="AO72" i="4"/>
  <c r="AP72" i="4"/>
  <c r="AR72" i="4"/>
  <c r="AQ72" i="4"/>
  <c r="AS72" i="4" s="1"/>
  <c r="BC72" i="4"/>
  <c r="BE72" i="4"/>
  <c r="BF72" i="4"/>
  <c r="BG72" i="4"/>
  <c r="BH72" i="4"/>
  <c r="N72" i="4" s="1"/>
  <c r="W73" i="4"/>
  <c r="Y73" i="4" s="1"/>
  <c r="V73" i="4"/>
  <c r="U73" i="4"/>
  <c r="S73" i="4"/>
  <c r="T73" i="4"/>
  <c r="AM73" i="4"/>
  <c r="AN73" i="4"/>
  <c r="AO73" i="4"/>
  <c r="AP73" i="4"/>
  <c r="AR73" i="4"/>
  <c r="AQ73" i="4" s="1"/>
  <c r="AS73" i="4" s="1"/>
  <c r="BC73" i="4"/>
  <c r="BE73" i="4"/>
  <c r="BF73" i="4"/>
  <c r="BG73" i="4"/>
  <c r="W74" i="4"/>
  <c r="Y74" i="4"/>
  <c r="AC74" i="4" s="1"/>
  <c r="V74" i="4"/>
  <c r="U74" i="4"/>
  <c r="S74" i="4"/>
  <c r="T74" i="4"/>
  <c r="AM74" i="4"/>
  <c r="AN74" i="4"/>
  <c r="AO74" i="4"/>
  <c r="AP74" i="4"/>
  <c r="AR74" i="4"/>
  <c r="AQ74" i="4" s="1"/>
  <c r="AS74" i="4" s="1"/>
  <c r="BC74" i="4"/>
  <c r="BE74" i="4"/>
  <c r="BF74" i="4"/>
  <c r="BG74" i="4"/>
  <c r="BH74" i="4"/>
  <c r="N74" i="4" s="1"/>
  <c r="W75" i="4"/>
  <c r="Y75" i="4" s="1"/>
  <c r="V75" i="4"/>
  <c r="U75" i="4"/>
  <c r="S75" i="4"/>
  <c r="T75" i="4"/>
  <c r="AM75" i="4"/>
  <c r="AN75" i="4"/>
  <c r="AO75" i="4"/>
  <c r="AP75" i="4"/>
  <c r="AR75" i="4"/>
  <c r="AQ75" i="4" s="1"/>
  <c r="AS75" i="4" s="1"/>
  <c r="BC75" i="4"/>
  <c r="BE75" i="4"/>
  <c r="BF75" i="4"/>
  <c r="BG75" i="4"/>
  <c r="W76" i="4"/>
  <c r="Y76" i="4"/>
  <c r="V76" i="4"/>
  <c r="U76" i="4"/>
  <c r="S76" i="4"/>
  <c r="T76" i="4"/>
  <c r="AM76" i="4"/>
  <c r="AN76" i="4"/>
  <c r="AO76" i="4"/>
  <c r="AP76" i="4"/>
  <c r="AR76" i="4"/>
  <c r="BC76" i="4"/>
  <c r="BE76" i="4"/>
  <c r="BF76" i="4"/>
  <c r="BG76" i="4"/>
  <c r="BH76" i="4" s="1"/>
  <c r="N76" i="4" s="1"/>
  <c r="W77" i="4"/>
  <c r="Y77" i="4" s="1"/>
  <c r="V77" i="4"/>
  <c r="U77" i="4"/>
  <c r="S77" i="4"/>
  <c r="T77" i="4"/>
  <c r="AM77" i="4"/>
  <c r="AN77" i="4"/>
  <c r="AO77" i="4"/>
  <c r="AP77" i="4"/>
  <c r="AR77" i="4"/>
  <c r="BC77" i="4"/>
  <c r="BE77" i="4"/>
  <c r="BF77" i="4"/>
  <c r="BG77" i="4"/>
  <c r="BH77" i="4" s="1"/>
  <c r="N77" i="4" s="1"/>
  <c r="W78" i="4"/>
  <c r="Y78" i="4" s="1"/>
  <c r="V78" i="4"/>
  <c r="U78" i="4"/>
  <c r="S78" i="4"/>
  <c r="T78" i="4"/>
  <c r="AM78" i="4"/>
  <c r="AN78" i="4"/>
  <c r="AO78" i="4"/>
  <c r="AP78" i="4"/>
  <c r="AR78" i="4"/>
  <c r="BC78" i="4"/>
  <c r="BE78" i="4"/>
  <c r="BF78" i="4"/>
  <c r="BG78" i="4"/>
  <c r="BH78" i="4"/>
  <c r="N78" i="4" s="1"/>
  <c r="W79" i="4"/>
  <c r="Y79" i="4" s="1"/>
  <c r="V79" i="4"/>
  <c r="U79" i="4"/>
  <c r="S79" i="4"/>
  <c r="T79" i="4"/>
  <c r="AM79" i="4"/>
  <c r="AN79" i="4"/>
  <c r="AO79" i="4"/>
  <c r="AP79" i="4"/>
  <c r="AR79" i="4"/>
  <c r="BC79" i="4"/>
  <c r="BE79" i="4"/>
  <c r="BF79" i="4"/>
  <c r="BG79" i="4"/>
  <c r="W80" i="4"/>
  <c r="Y80" i="4"/>
  <c r="V80" i="4"/>
  <c r="U80" i="4"/>
  <c r="S80" i="4"/>
  <c r="T80" i="4"/>
  <c r="AM80" i="4"/>
  <c r="AN80" i="4"/>
  <c r="AO80" i="4"/>
  <c r="AP80" i="4"/>
  <c r="AR80" i="4"/>
  <c r="BC80" i="4"/>
  <c r="BE80" i="4"/>
  <c r="BF80" i="4"/>
  <c r="BG80" i="4"/>
  <c r="BH80" i="4" s="1"/>
  <c r="N80" i="4" s="1"/>
  <c r="W81" i="4"/>
  <c r="Y81" i="4" s="1"/>
  <c r="V81" i="4"/>
  <c r="U81" i="4"/>
  <c r="S81" i="4"/>
  <c r="T81" i="4"/>
  <c r="AM81" i="4"/>
  <c r="AN81" i="4"/>
  <c r="AO81" i="4"/>
  <c r="AP81" i="4"/>
  <c r="AR81" i="4"/>
  <c r="BC81" i="4"/>
  <c r="BE81" i="4"/>
  <c r="BF81" i="4"/>
  <c r="BG81" i="4"/>
  <c r="BH81" i="4" s="1"/>
  <c r="N81" i="4" s="1"/>
  <c r="W82" i="4"/>
  <c r="Y82" i="4" s="1"/>
  <c r="AC82" i="4" s="1"/>
  <c r="V82" i="4"/>
  <c r="U82" i="4"/>
  <c r="S82" i="4"/>
  <c r="T82" i="4"/>
  <c r="AM82" i="4"/>
  <c r="AN82" i="4"/>
  <c r="AO82" i="4"/>
  <c r="AP82" i="4"/>
  <c r="AR82" i="4"/>
  <c r="BC82" i="4"/>
  <c r="BE82" i="4"/>
  <c r="BF82" i="4"/>
  <c r="BG82" i="4"/>
  <c r="BH82" i="4"/>
  <c r="N82" i="4" s="1"/>
  <c r="W83" i="4"/>
  <c r="Y83" i="4" s="1"/>
  <c r="V83" i="4"/>
  <c r="U83" i="4"/>
  <c r="S83" i="4"/>
  <c r="T83" i="4"/>
  <c r="AM83" i="4"/>
  <c r="AN83" i="4"/>
  <c r="AO83" i="4"/>
  <c r="AP83" i="4"/>
  <c r="AR83" i="4"/>
  <c r="BC83" i="4"/>
  <c r="BE83" i="4"/>
  <c r="BF83" i="4"/>
  <c r="BG83" i="4"/>
  <c r="W84" i="4"/>
  <c r="Y84" i="4"/>
  <c r="V84" i="4"/>
  <c r="U84" i="4"/>
  <c r="S84" i="4"/>
  <c r="T84" i="4"/>
  <c r="AM84" i="4"/>
  <c r="AN84" i="4"/>
  <c r="AO84" i="4"/>
  <c r="AP84" i="4"/>
  <c r="AR84" i="4"/>
  <c r="BC84" i="4"/>
  <c r="BE84" i="4"/>
  <c r="BF84" i="4"/>
  <c r="BG84" i="4"/>
  <c r="BH84" i="4" s="1"/>
  <c r="N84" i="4" s="1"/>
  <c r="W85" i="4"/>
  <c r="Y85" i="4" s="1"/>
  <c r="V85" i="4"/>
  <c r="U85" i="4"/>
  <c r="S85" i="4"/>
  <c r="T85" i="4"/>
  <c r="AM85" i="4"/>
  <c r="AN85" i="4"/>
  <c r="AO85" i="4"/>
  <c r="AP85" i="4"/>
  <c r="AR85" i="4"/>
  <c r="BC85" i="4"/>
  <c r="BE85" i="4"/>
  <c r="BF85" i="4"/>
  <c r="BG85" i="4"/>
  <c r="BH85" i="4" s="1"/>
  <c r="N85" i="4" s="1"/>
  <c r="W86" i="4"/>
  <c r="Y86" i="4" s="1"/>
  <c r="V86" i="4"/>
  <c r="U86" i="4"/>
  <c r="S86" i="4"/>
  <c r="T86" i="4"/>
  <c r="AM86" i="4"/>
  <c r="AN86" i="4"/>
  <c r="AO86" i="4"/>
  <c r="AP86" i="4"/>
  <c r="AR86" i="4"/>
  <c r="BC86" i="4"/>
  <c r="BE86" i="4"/>
  <c r="BF86" i="4"/>
  <c r="BG86" i="4"/>
  <c r="BH86" i="4"/>
  <c r="N86" i="4" s="1"/>
  <c r="W87" i="4"/>
  <c r="Y87" i="4" s="1"/>
  <c r="V87" i="4"/>
  <c r="U87" i="4"/>
  <c r="S87" i="4"/>
  <c r="T87" i="4"/>
  <c r="AM87" i="4"/>
  <c r="AN87" i="4"/>
  <c r="AO87" i="4"/>
  <c r="AP87" i="4"/>
  <c r="AR87" i="4"/>
  <c r="BC87" i="4"/>
  <c r="BE87" i="4"/>
  <c r="BF87" i="4"/>
  <c r="BG87" i="4"/>
  <c r="W88" i="4"/>
  <c r="Y88" i="4"/>
  <c r="V88" i="4"/>
  <c r="U88" i="4"/>
  <c r="S88" i="4"/>
  <c r="T88" i="4"/>
  <c r="AM88" i="4"/>
  <c r="AN88" i="4"/>
  <c r="AO88" i="4"/>
  <c r="AP88" i="4"/>
  <c r="AR88" i="4"/>
  <c r="BC88" i="4"/>
  <c r="BE88" i="4"/>
  <c r="BF88" i="4"/>
  <c r="BG88" i="4"/>
  <c r="BH88" i="4" s="1"/>
  <c r="N88" i="4" s="1"/>
  <c r="W89" i="4"/>
  <c r="Y89" i="4" s="1"/>
  <c r="V89" i="4"/>
  <c r="U89" i="4"/>
  <c r="S89" i="4"/>
  <c r="T89" i="4"/>
  <c r="AM89" i="4"/>
  <c r="AN89" i="4"/>
  <c r="AO89" i="4"/>
  <c r="AP89" i="4"/>
  <c r="AR89" i="4"/>
  <c r="BC89" i="4"/>
  <c r="BE89" i="4"/>
  <c r="BF89" i="4"/>
  <c r="BG89" i="4"/>
  <c r="BH89" i="4" s="1"/>
  <c r="N89" i="4" s="1"/>
  <c r="W90" i="4"/>
  <c r="Y90" i="4" s="1"/>
  <c r="AC90" i="4" s="1"/>
  <c r="V90" i="4"/>
  <c r="U90" i="4"/>
  <c r="S90" i="4"/>
  <c r="T90" i="4"/>
  <c r="AM90" i="4"/>
  <c r="AN90" i="4"/>
  <c r="AO90" i="4"/>
  <c r="AP90" i="4"/>
  <c r="AR90" i="4"/>
  <c r="BC90" i="4"/>
  <c r="BE90" i="4"/>
  <c r="BF90" i="4"/>
  <c r="BG90" i="4"/>
  <c r="BH90" i="4"/>
  <c r="N90" i="4" s="1"/>
  <c r="W91" i="4"/>
  <c r="Y91" i="4" s="1"/>
  <c r="V91" i="4"/>
  <c r="U91" i="4"/>
  <c r="S91" i="4"/>
  <c r="T91" i="4"/>
  <c r="AM91" i="4"/>
  <c r="AN91" i="4"/>
  <c r="AO91" i="4"/>
  <c r="AP91" i="4"/>
  <c r="AR91" i="4"/>
  <c r="BC91" i="4"/>
  <c r="BE91" i="4"/>
  <c r="BF91" i="4"/>
  <c r="BG91" i="4"/>
  <c r="W92" i="4"/>
  <c r="Y92" i="4"/>
  <c r="V92" i="4"/>
  <c r="U92" i="4"/>
  <c r="S92" i="4"/>
  <c r="T92" i="4"/>
  <c r="AM92" i="4"/>
  <c r="AN92" i="4"/>
  <c r="AO92" i="4"/>
  <c r="AP92" i="4"/>
  <c r="AR92" i="4"/>
  <c r="AQ92" i="4" s="1"/>
  <c r="AS92" i="4" s="1"/>
  <c r="BC92" i="4"/>
  <c r="BE92" i="4"/>
  <c r="BF92" i="4"/>
  <c r="BG92" i="4"/>
  <c r="BH92" i="4" s="1"/>
  <c r="N92" i="4" s="1"/>
  <c r="W93" i="4"/>
  <c r="Y93" i="4" s="1"/>
  <c r="V93" i="4"/>
  <c r="U93" i="4"/>
  <c r="S93" i="4"/>
  <c r="T93" i="4"/>
  <c r="AM93" i="4"/>
  <c r="AN93" i="4"/>
  <c r="AO93" i="4"/>
  <c r="AP93" i="4"/>
  <c r="AR93" i="4"/>
  <c r="AQ93" i="4" s="1"/>
  <c r="AS93" i="4" s="1"/>
  <c r="BC93" i="4"/>
  <c r="BE93" i="4"/>
  <c r="BF93" i="4"/>
  <c r="BG93" i="4"/>
  <c r="BH93" i="4" s="1"/>
  <c r="N93" i="4" s="1"/>
  <c r="W94" i="4"/>
  <c r="Y94" i="4" s="1"/>
  <c r="V94" i="4"/>
  <c r="U94" i="4"/>
  <c r="S94" i="4"/>
  <c r="T94" i="4"/>
  <c r="AM94" i="4"/>
  <c r="AN94" i="4"/>
  <c r="AO94" i="4"/>
  <c r="AP94" i="4"/>
  <c r="AR94" i="4"/>
  <c r="AQ94" i="4" s="1"/>
  <c r="AS94" i="4" s="1"/>
  <c r="BC94" i="4"/>
  <c r="BE94" i="4"/>
  <c r="BF94" i="4"/>
  <c r="BG94" i="4"/>
  <c r="W95" i="4"/>
  <c r="Y95" i="4"/>
  <c r="V95" i="4"/>
  <c r="U95" i="4"/>
  <c r="S95" i="4"/>
  <c r="T95" i="4"/>
  <c r="AM95" i="4"/>
  <c r="AN95" i="4"/>
  <c r="AO95" i="4"/>
  <c r="AP95" i="4"/>
  <c r="AR95" i="4"/>
  <c r="AQ95" i="4" s="1"/>
  <c r="AS95" i="4" s="1"/>
  <c r="BC95" i="4"/>
  <c r="BE95" i="4"/>
  <c r="BF95" i="4"/>
  <c r="BG95" i="4"/>
  <c r="W96" i="4"/>
  <c r="Y96" i="4"/>
  <c r="V96" i="4"/>
  <c r="U96" i="4"/>
  <c r="S96" i="4"/>
  <c r="T96" i="4"/>
  <c r="AM96" i="4"/>
  <c r="AN96" i="4"/>
  <c r="AO96" i="4"/>
  <c r="AP96" i="4"/>
  <c r="AR96" i="4"/>
  <c r="AQ96" i="4" s="1"/>
  <c r="AS96" i="4" s="1"/>
  <c r="BC96" i="4"/>
  <c r="BE96" i="4"/>
  <c r="BF96" i="4"/>
  <c r="BG96" i="4"/>
  <c r="BH96" i="4" s="1"/>
  <c r="N96" i="4" s="1"/>
  <c r="W97" i="4"/>
  <c r="Y97" i="4" s="1"/>
  <c r="V97" i="4"/>
  <c r="U97" i="4"/>
  <c r="S97" i="4"/>
  <c r="T97" i="4"/>
  <c r="AM97" i="4"/>
  <c r="AN97" i="4"/>
  <c r="AO97" i="4"/>
  <c r="AP97" i="4"/>
  <c r="AR97" i="4"/>
  <c r="AQ97" i="4" s="1"/>
  <c r="AS97" i="4" s="1"/>
  <c r="BC97" i="4"/>
  <c r="BE97" i="4"/>
  <c r="BF97" i="4"/>
  <c r="BG97" i="4"/>
  <c r="BH97" i="4" s="1"/>
  <c r="N97" i="4" s="1"/>
  <c r="W98" i="4"/>
  <c r="Y98" i="4" s="1"/>
  <c r="AC98" i="4" s="1"/>
  <c r="V98" i="4"/>
  <c r="U98" i="4"/>
  <c r="S98" i="4"/>
  <c r="T98" i="4"/>
  <c r="AM98" i="4"/>
  <c r="AN98" i="4"/>
  <c r="AO98" i="4"/>
  <c r="AP98" i="4"/>
  <c r="AR98" i="4"/>
  <c r="AQ98" i="4" s="1"/>
  <c r="AS98" i="4" s="1"/>
  <c r="BC98" i="4"/>
  <c r="BE98" i="4"/>
  <c r="BF98" i="4"/>
  <c r="BG98" i="4"/>
  <c r="W99" i="4"/>
  <c r="Y99" i="4"/>
  <c r="V99" i="4"/>
  <c r="U99" i="4"/>
  <c r="S99" i="4"/>
  <c r="T99" i="4"/>
  <c r="AM99" i="4"/>
  <c r="AN99" i="4"/>
  <c r="AO99" i="4"/>
  <c r="AP99" i="4"/>
  <c r="AR99" i="4"/>
  <c r="AQ99" i="4" s="1"/>
  <c r="AS99" i="4" s="1"/>
  <c r="BC99" i="4"/>
  <c r="BE99" i="4"/>
  <c r="BF99" i="4"/>
  <c r="BG99" i="4"/>
  <c r="W100" i="4"/>
  <c r="Y100" i="4"/>
  <c r="V100" i="4"/>
  <c r="U100" i="4"/>
  <c r="S100" i="4"/>
  <c r="T100" i="4"/>
  <c r="AM100" i="4"/>
  <c r="AN100" i="4"/>
  <c r="AO100" i="4"/>
  <c r="AP100" i="4"/>
  <c r="AR100" i="4"/>
  <c r="AQ100" i="4" s="1"/>
  <c r="AS100" i="4" s="1"/>
  <c r="BC100" i="4"/>
  <c r="BE100" i="4"/>
  <c r="BF100" i="4"/>
  <c r="BG100" i="4"/>
  <c r="BH100" i="4" s="1"/>
  <c r="N100" i="4" s="1"/>
  <c r="W101" i="4"/>
  <c r="Y101" i="4" s="1"/>
  <c r="V101" i="4"/>
  <c r="U101" i="4"/>
  <c r="S101" i="4"/>
  <c r="T101" i="4"/>
  <c r="AM101" i="4"/>
  <c r="AN101" i="4"/>
  <c r="AO101" i="4"/>
  <c r="AP101" i="4"/>
  <c r="AR101" i="4"/>
  <c r="AQ101" i="4" s="1"/>
  <c r="AS101" i="4" s="1"/>
  <c r="BC101" i="4"/>
  <c r="BE101" i="4"/>
  <c r="BF101" i="4"/>
  <c r="BG101" i="4"/>
  <c r="BH101" i="4" s="1"/>
  <c r="N101" i="4" s="1"/>
  <c r="W102" i="4"/>
  <c r="Y102" i="4" s="1"/>
  <c r="V102" i="4"/>
  <c r="U102" i="4"/>
  <c r="S102" i="4"/>
  <c r="T102" i="4"/>
  <c r="AM102" i="4"/>
  <c r="AN102" i="4"/>
  <c r="AO102" i="4"/>
  <c r="AP102" i="4"/>
  <c r="AR102" i="4"/>
  <c r="AQ102" i="4" s="1"/>
  <c r="AS102" i="4" s="1"/>
  <c r="BC102" i="4"/>
  <c r="BE102" i="4"/>
  <c r="BF102" i="4"/>
  <c r="BG102" i="4"/>
  <c r="W103" i="4"/>
  <c r="Y103" i="4"/>
  <c r="V103" i="4"/>
  <c r="U103" i="4"/>
  <c r="S103" i="4"/>
  <c r="T103" i="4"/>
  <c r="AM103" i="4"/>
  <c r="AN103" i="4"/>
  <c r="AO103" i="4"/>
  <c r="AP103" i="4"/>
  <c r="AR103" i="4"/>
  <c r="AQ103" i="4" s="1"/>
  <c r="AS103" i="4" s="1"/>
  <c r="BC103" i="4"/>
  <c r="BE103" i="4"/>
  <c r="BF103" i="4"/>
  <c r="BG103" i="4"/>
  <c r="W104" i="4"/>
  <c r="Y104" i="4"/>
  <c r="V104" i="4"/>
  <c r="U104" i="4"/>
  <c r="S104" i="4"/>
  <c r="T104" i="4"/>
  <c r="AM104" i="4"/>
  <c r="AN104" i="4"/>
  <c r="AO104" i="4"/>
  <c r="AP104" i="4"/>
  <c r="AR104" i="4"/>
  <c r="AQ104" i="4" s="1"/>
  <c r="AS104" i="4" s="1"/>
  <c r="BC104" i="4"/>
  <c r="BE104" i="4"/>
  <c r="BF104" i="4"/>
  <c r="BG104" i="4"/>
  <c r="BH104" i="4" s="1"/>
  <c r="N104" i="4" s="1"/>
  <c r="W105" i="4"/>
  <c r="Y105" i="4" s="1"/>
  <c r="V105" i="4"/>
  <c r="U105" i="4"/>
  <c r="S105" i="4"/>
  <c r="T105" i="4"/>
  <c r="AM105" i="4"/>
  <c r="AN105" i="4"/>
  <c r="AO105" i="4"/>
  <c r="AP105" i="4"/>
  <c r="AR105" i="4"/>
  <c r="AQ105" i="4" s="1"/>
  <c r="AS105" i="4" s="1"/>
  <c r="BC105" i="4"/>
  <c r="BE105" i="4"/>
  <c r="BF105" i="4"/>
  <c r="BG105" i="4"/>
  <c r="BH105" i="4" s="1"/>
  <c r="N105" i="4" s="1"/>
  <c r="W106" i="4"/>
  <c r="Y106" i="4" s="1"/>
  <c r="AC106" i="4" s="1"/>
  <c r="V106" i="4"/>
  <c r="U106" i="4"/>
  <c r="S106" i="4"/>
  <c r="T106" i="4"/>
  <c r="AM106" i="4"/>
  <c r="AN106" i="4"/>
  <c r="AO106" i="4"/>
  <c r="AP106" i="4"/>
  <c r="AR106" i="4"/>
  <c r="AQ106" i="4" s="1"/>
  <c r="AS106" i="4" s="1"/>
  <c r="BC106" i="4"/>
  <c r="BE106" i="4"/>
  <c r="BF106" i="4"/>
  <c r="BG106" i="4"/>
  <c r="W107" i="4"/>
  <c r="Y107" i="4"/>
  <c r="V107" i="4"/>
  <c r="U107" i="4"/>
  <c r="S107" i="4"/>
  <c r="T107" i="4"/>
  <c r="AM107" i="4"/>
  <c r="AN107" i="4"/>
  <c r="AO107" i="4"/>
  <c r="AP107" i="4"/>
  <c r="AR107" i="4"/>
  <c r="AQ107" i="4" s="1"/>
  <c r="AS107" i="4" s="1"/>
  <c r="BC107" i="4"/>
  <c r="BE107" i="4"/>
  <c r="BF107" i="4"/>
  <c r="BG107" i="4"/>
  <c r="V8" i="3"/>
  <c r="U8" i="3"/>
  <c r="AN8" i="3"/>
  <c r="AO8" i="3"/>
  <c r="AR8" i="3"/>
  <c r="AQ8" i="3"/>
  <c r="AS8" i="3" s="1"/>
  <c r="BC8" i="3"/>
  <c r="BE8" i="3"/>
  <c r="Q8" i="3"/>
  <c r="W8" i="3" s="1"/>
  <c r="Y8" i="3" s="1"/>
  <c r="BF8" i="3"/>
  <c r="BG8" i="3"/>
  <c r="BH8" i="3" s="1"/>
  <c r="AM8" i="3"/>
  <c r="W9" i="3"/>
  <c r="Y9" i="3"/>
  <c r="V9" i="3"/>
  <c r="U9" i="3"/>
  <c r="S9" i="3"/>
  <c r="T9" i="3"/>
  <c r="AM9" i="3"/>
  <c r="AN9" i="3"/>
  <c r="AO9" i="3"/>
  <c r="AP9" i="3"/>
  <c r="AR9" i="3"/>
  <c r="AQ9" i="3" s="1"/>
  <c r="AS9" i="3" s="1"/>
  <c r="BC9" i="3"/>
  <c r="BE9" i="3"/>
  <c r="BF9" i="3"/>
  <c r="BG9" i="3"/>
  <c r="BH9" i="3" s="1"/>
  <c r="N9" i="3" s="1"/>
  <c r="W10" i="3"/>
  <c r="Y10" i="3" s="1"/>
  <c r="V10" i="3"/>
  <c r="U10" i="3"/>
  <c r="S10" i="3"/>
  <c r="T10" i="3"/>
  <c r="AM10" i="3"/>
  <c r="AN10" i="3"/>
  <c r="AO10" i="3"/>
  <c r="AP10" i="3"/>
  <c r="AR10" i="3"/>
  <c r="AQ10" i="3" s="1"/>
  <c r="AS10" i="3" s="1"/>
  <c r="BC10" i="3"/>
  <c r="BE10" i="3"/>
  <c r="BF10" i="3"/>
  <c r="BG10" i="3"/>
  <c r="BH10" i="3" s="1"/>
  <c r="N10" i="3" s="1"/>
  <c r="W11" i="3"/>
  <c r="Y11" i="3" s="1"/>
  <c r="AC11" i="3" s="1"/>
  <c r="V11" i="3"/>
  <c r="U11" i="3"/>
  <c r="S11" i="3"/>
  <c r="T11" i="3"/>
  <c r="AM11" i="3"/>
  <c r="AN11" i="3"/>
  <c r="AO11" i="3"/>
  <c r="AP11" i="3"/>
  <c r="AR11" i="3"/>
  <c r="AQ11" i="3"/>
  <c r="AS11" i="3" s="1"/>
  <c r="BC11" i="3"/>
  <c r="BE11" i="3"/>
  <c r="BF11" i="3"/>
  <c r="BG11" i="3"/>
  <c r="BH11" i="3" s="1"/>
  <c r="N11" i="3" s="1"/>
  <c r="W12" i="3"/>
  <c r="Y12" i="3" s="1"/>
  <c r="V12" i="3"/>
  <c r="U12" i="3"/>
  <c r="S12" i="3"/>
  <c r="T12" i="3"/>
  <c r="AM12" i="3"/>
  <c r="AN12" i="3"/>
  <c r="AO12" i="3"/>
  <c r="AP12" i="3"/>
  <c r="AR12" i="3"/>
  <c r="AQ12" i="3" s="1"/>
  <c r="AS12" i="3" s="1"/>
  <c r="BC12" i="3"/>
  <c r="BE12" i="3"/>
  <c r="BF12" i="3"/>
  <c r="BG12" i="3"/>
  <c r="BH12" i="3" s="1"/>
  <c r="N12" i="3" s="1"/>
  <c r="W13" i="3"/>
  <c r="Y13" i="3" s="1"/>
  <c r="V13" i="3"/>
  <c r="U13" i="3"/>
  <c r="S13" i="3"/>
  <c r="T13" i="3"/>
  <c r="AM13" i="3"/>
  <c r="AN13" i="3"/>
  <c r="AO13" i="3"/>
  <c r="AP13" i="3"/>
  <c r="AR13" i="3"/>
  <c r="AQ13" i="3"/>
  <c r="AS13" i="3" s="1"/>
  <c r="BC13" i="3"/>
  <c r="BE13" i="3"/>
  <c r="BF13" i="3"/>
  <c r="BG13" i="3"/>
  <c r="BH13" i="3"/>
  <c r="N13" i="3" s="1"/>
  <c r="W14" i="3"/>
  <c r="Y14" i="3" s="1"/>
  <c r="AA14" i="3" s="1"/>
  <c r="Z14" i="3" s="1"/>
  <c r="V14" i="3"/>
  <c r="U14" i="3"/>
  <c r="S14" i="3"/>
  <c r="T14" i="3"/>
  <c r="AM14" i="3"/>
  <c r="AN14" i="3"/>
  <c r="AO14" i="3"/>
  <c r="AP14" i="3"/>
  <c r="AR14" i="3"/>
  <c r="AQ14" i="3" s="1"/>
  <c r="AS14" i="3" s="1"/>
  <c r="BC14" i="3"/>
  <c r="BE14" i="3"/>
  <c r="BF14" i="3"/>
  <c r="BG14" i="3"/>
  <c r="W15" i="3"/>
  <c r="Y15" i="3"/>
  <c r="V15" i="3"/>
  <c r="U15" i="3"/>
  <c r="S15" i="3"/>
  <c r="T15" i="3"/>
  <c r="AM15" i="3"/>
  <c r="AN15" i="3"/>
  <c r="AO15" i="3"/>
  <c r="AP15" i="3"/>
  <c r="AR15" i="3"/>
  <c r="AQ15" i="3" s="1"/>
  <c r="AS15" i="3" s="1"/>
  <c r="BC15" i="3"/>
  <c r="BE15" i="3"/>
  <c r="BF15" i="3"/>
  <c r="BG15" i="3"/>
  <c r="BH15" i="3"/>
  <c r="N15" i="3" s="1"/>
  <c r="W16" i="3"/>
  <c r="Y16" i="3" s="1"/>
  <c r="AA16" i="3" s="1"/>
  <c r="Z16" i="3" s="1"/>
  <c r="V16" i="3"/>
  <c r="U16" i="3"/>
  <c r="S16" i="3"/>
  <c r="T16" i="3"/>
  <c r="AM16" i="3"/>
  <c r="AN16" i="3"/>
  <c r="AO16" i="3"/>
  <c r="AP16" i="3"/>
  <c r="AR16" i="3"/>
  <c r="AQ16" i="3" s="1"/>
  <c r="AS16" i="3" s="1"/>
  <c r="BC16" i="3"/>
  <c r="BE16" i="3"/>
  <c r="BF16" i="3"/>
  <c r="BG16" i="3"/>
  <c r="W17" i="3"/>
  <c r="Y17" i="3"/>
  <c r="AA17" i="3" s="1"/>
  <c r="V17" i="3"/>
  <c r="U17" i="3"/>
  <c r="S17" i="3"/>
  <c r="T17" i="3"/>
  <c r="AM17" i="3"/>
  <c r="AN17" i="3"/>
  <c r="AO17" i="3"/>
  <c r="AP17" i="3"/>
  <c r="AR17" i="3"/>
  <c r="AQ17" i="3" s="1"/>
  <c r="AS17" i="3" s="1"/>
  <c r="BC17" i="3"/>
  <c r="BE17" i="3"/>
  <c r="BF17" i="3"/>
  <c r="BG17" i="3"/>
  <c r="W18" i="3"/>
  <c r="Y18" i="3" s="1"/>
  <c r="AA18" i="3" s="1"/>
  <c r="V18" i="3"/>
  <c r="U18" i="3"/>
  <c r="S18" i="3"/>
  <c r="T18" i="3"/>
  <c r="AM18" i="3"/>
  <c r="AN18" i="3"/>
  <c r="AO18" i="3"/>
  <c r="AP18" i="3"/>
  <c r="AR18" i="3"/>
  <c r="AQ18" i="3" s="1"/>
  <c r="AS18" i="3" s="1"/>
  <c r="BC18" i="3"/>
  <c r="BE18" i="3"/>
  <c r="BF18" i="3"/>
  <c r="BG18" i="3"/>
  <c r="BH18" i="3" s="1"/>
  <c r="N18" i="3" s="1"/>
  <c r="W19" i="3"/>
  <c r="Y19" i="3" s="1"/>
  <c r="AA19" i="3" s="1"/>
  <c r="V19" i="3"/>
  <c r="U19" i="3"/>
  <c r="S19" i="3"/>
  <c r="T19" i="3"/>
  <c r="AM19" i="3"/>
  <c r="AN19" i="3"/>
  <c r="AO19" i="3"/>
  <c r="AP19" i="3"/>
  <c r="AR19" i="3"/>
  <c r="AQ19" i="3" s="1"/>
  <c r="AS19" i="3" s="1"/>
  <c r="BC19" i="3"/>
  <c r="BE19" i="3"/>
  <c r="BF19" i="3"/>
  <c r="BG19" i="3"/>
  <c r="BH19" i="3" s="1"/>
  <c r="N19" i="3" s="1"/>
  <c r="W20" i="3"/>
  <c r="Y20" i="3" s="1"/>
  <c r="AA20" i="3" s="1"/>
  <c r="Z20" i="3" s="1"/>
  <c r="V20" i="3"/>
  <c r="U20" i="3"/>
  <c r="AE20" i="3" s="1"/>
  <c r="R20" i="3" s="1"/>
  <c r="X20" i="3" s="1"/>
  <c r="S20" i="3"/>
  <c r="T20" i="3"/>
  <c r="AM20" i="3"/>
  <c r="AN20" i="3"/>
  <c r="AO20" i="3"/>
  <c r="AP20" i="3"/>
  <c r="AR20" i="3"/>
  <c r="AQ20" i="3"/>
  <c r="AS20" i="3" s="1"/>
  <c r="BC20" i="3"/>
  <c r="BE20" i="3"/>
  <c r="BF20" i="3"/>
  <c r="BG20" i="3"/>
  <c r="BH20" i="3" s="1"/>
  <c r="N20" i="3" s="1"/>
  <c r="W21" i="3"/>
  <c r="Y21" i="3" s="1"/>
  <c r="AA21" i="3"/>
  <c r="V21" i="3"/>
  <c r="U21" i="3"/>
  <c r="S21" i="3"/>
  <c r="T21" i="3"/>
  <c r="AM21" i="3"/>
  <c r="AN21" i="3"/>
  <c r="AO21" i="3"/>
  <c r="AP21" i="3"/>
  <c r="AR21" i="3"/>
  <c r="AQ21" i="3" s="1"/>
  <c r="AS21" i="3" s="1"/>
  <c r="BC21" i="3"/>
  <c r="BE21" i="3"/>
  <c r="BF21" i="3"/>
  <c r="BG21" i="3"/>
  <c r="BH21" i="3" s="1"/>
  <c r="N21" i="3" s="1"/>
  <c r="W22" i="3"/>
  <c r="Y22" i="3" s="1"/>
  <c r="AA22" i="3" s="1"/>
  <c r="Z22" i="3" s="1"/>
  <c r="AB22" i="3" s="1"/>
  <c r="V22" i="3"/>
  <c r="U22" i="3"/>
  <c r="S22" i="3"/>
  <c r="T22" i="3"/>
  <c r="AM22" i="3"/>
  <c r="AN22" i="3"/>
  <c r="AO22" i="3"/>
  <c r="AP22" i="3"/>
  <c r="AR22" i="3"/>
  <c r="AQ22" i="3" s="1"/>
  <c r="AS22" i="3" s="1"/>
  <c r="BC22" i="3"/>
  <c r="BE22" i="3"/>
  <c r="BF22" i="3"/>
  <c r="BG22" i="3"/>
  <c r="BH22" i="3" s="1"/>
  <c r="N22" i="3" s="1"/>
  <c r="W23" i="3"/>
  <c r="Y23" i="3" s="1"/>
  <c r="AA23" i="3" s="1"/>
  <c r="Z23" i="3" s="1"/>
  <c r="V23" i="3"/>
  <c r="U23" i="3"/>
  <c r="S23" i="3"/>
  <c r="T23" i="3"/>
  <c r="AM23" i="3"/>
  <c r="AN23" i="3"/>
  <c r="AO23" i="3"/>
  <c r="AP23" i="3"/>
  <c r="AR23" i="3"/>
  <c r="AQ23" i="3"/>
  <c r="AS23" i="3" s="1"/>
  <c r="BC23" i="3"/>
  <c r="BE23" i="3"/>
  <c r="BF23" i="3"/>
  <c r="BG23" i="3"/>
  <c r="BH23" i="3"/>
  <c r="N23" i="3" s="1"/>
  <c r="W24" i="3"/>
  <c r="Y24" i="3" s="1"/>
  <c r="AA24" i="3" s="1"/>
  <c r="Z24" i="3" s="1"/>
  <c r="V24" i="3"/>
  <c r="U24" i="3"/>
  <c r="S24" i="3"/>
  <c r="T24" i="3"/>
  <c r="AM24" i="3"/>
  <c r="AN24" i="3"/>
  <c r="AO24" i="3"/>
  <c r="AP24" i="3"/>
  <c r="AR24" i="3"/>
  <c r="AQ24" i="3" s="1"/>
  <c r="AS24" i="3" s="1"/>
  <c r="BC24" i="3"/>
  <c r="BE24" i="3"/>
  <c r="BF24" i="3"/>
  <c r="BG24" i="3"/>
  <c r="W25" i="3"/>
  <c r="Y25" i="3"/>
  <c r="AA25" i="3" s="1"/>
  <c r="Z25" i="3" s="1"/>
  <c r="V25" i="3"/>
  <c r="U25" i="3"/>
  <c r="S25" i="3"/>
  <c r="T25" i="3"/>
  <c r="AM25" i="3"/>
  <c r="AN25" i="3"/>
  <c r="AO25" i="3"/>
  <c r="AP25" i="3"/>
  <c r="AR25" i="3"/>
  <c r="AQ25" i="3" s="1"/>
  <c r="AS25" i="3" s="1"/>
  <c r="BC25" i="3"/>
  <c r="BE25" i="3"/>
  <c r="BF25" i="3"/>
  <c r="BG25" i="3"/>
  <c r="BH25" i="3"/>
  <c r="N25" i="3" s="1"/>
  <c r="W26" i="3"/>
  <c r="Y26" i="3" s="1"/>
  <c r="AA26" i="3" s="1"/>
  <c r="Z26" i="3" s="1"/>
  <c r="AB26" i="3" s="1"/>
  <c r="AE26" i="3" s="1"/>
  <c r="R26" i="3" s="1"/>
  <c r="X26" i="3" s="1"/>
  <c r="V26" i="3"/>
  <c r="U26" i="3"/>
  <c r="S26" i="3"/>
  <c r="T26" i="3"/>
  <c r="AM26" i="3"/>
  <c r="AN26" i="3"/>
  <c r="AO26" i="3"/>
  <c r="AP26" i="3"/>
  <c r="AR26" i="3"/>
  <c r="AQ26" i="3" s="1"/>
  <c r="AS26" i="3" s="1"/>
  <c r="BC26" i="3"/>
  <c r="BE26" i="3"/>
  <c r="BF26" i="3"/>
  <c r="BG26" i="3"/>
  <c r="BH26" i="3"/>
  <c r="N26" i="3" s="1"/>
  <c r="W27" i="3"/>
  <c r="Y27" i="3" s="1"/>
  <c r="AA27" i="3" s="1"/>
  <c r="Z27" i="3" s="1"/>
  <c r="V27" i="3"/>
  <c r="U27" i="3"/>
  <c r="S27" i="3"/>
  <c r="T27" i="3"/>
  <c r="AM27" i="3"/>
  <c r="AN27" i="3"/>
  <c r="AO27" i="3"/>
  <c r="AP27" i="3"/>
  <c r="AR27" i="3"/>
  <c r="AQ27" i="3" s="1"/>
  <c r="AS27" i="3" s="1"/>
  <c r="BC27" i="3"/>
  <c r="BE27" i="3"/>
  <c r="BF27" i="3"/>
  <c r="BG27" i="3"/>
  <c r="W28" i="3"/>
  <c r="Y28" i="3"/>
  <c r="AA28" i="3" s="1"/>
  <c r="V28" i="3"/>
  <c r="U28" i="3"/>
  <c r="S28" i="3"/>
  <c r="T28" i="3"/>
  <c r="AM28" i="3"/>
  <c r="AN28" i="3"/>
  <c r="AO28" i="3"/>
  <c r="AP28" i="3"/>
  <c r="AR28" i="3"/>
  <c r="AQ28" i="3" s="1"/>
  <c r="AS28" i="3" s="1"/>
  <c r="BC28" i="3"/>
  <c r="BE28" i="3"/>
  <c r="BF28" i="3"/>
  <c r="BG28" i="3"/>
  <c r="BH28" i="3" s="1"/>
  <c r="N28" i="3" s="1"/>
  <c r="W29" i="3"/>
  <c r="Y29" i="3" s="1"/>
  <c r="AA29" i="3" s="1"/>
  <c r="V29" i="3"/>
  <c r="U29" i="3"/>
  <c r="S29" i="3"/>
  <c r="T29" i="3"/>
  <c r="AM29" i="3"/>
  <c r="AN29" i="3"/>
  <c r="AO29" i="3"/>
  <c r="AP29" i="3"/>
  <c r="AR29" i="3"/>
  <c r="AQ29" i="3" s="1"/>
  <c r="AS29" i="3" s="1"/>
  <c r="BC29" i="3"/>
  <c r="BE29" i="3"/>
  <c r="BF29" i="3"/>
  <c r="BG29" i="3"/>
  <c r="BH29" i="3" s="1"/>
  <c r="N29" i="3" s="1"/>
  <c r="W30" i="3"/>
  <c r="Y30" i="3" s="1"/>
  <c r="AA30" i="3" s="1"/>
  <c r="Z30" i="3" s="1"/>
  <c r="AB30" i="3" s="1"/>
  <c r="V30" i="3"/>
  <c r="U30" i="3"/>
  <c r="AE30" i="3" s="1"/>
  <c r="R30" i="3" s="1"/>
  <c r="X30" i="3" s="1"/>
  <c r="S30" i="3"/>
  <c r="T30" i="3"/>
  <c r="AM30" i="3"/>
  <c r="AN30" i="3"/>
  <c r="AO30" i="3"/>
  <c r="AP30" i="3"/>
  <c r="AR30" i="3"/>
  <c r="AQ30" i="3" s="1"/>
  <c r="AS30" i="3" s="1"/>
  <c r="BC30" i="3"/>
  <c r="BE30" i="3"/>
  <c r="BF30" i="3"/>
  <c r="BG30" i="3"/>
  <c r="BH30" i="3" s="1"/>
  <c r="N30" i="3" s="1"/>
  <c r="W31" i="3"/>
  <c r="Y31" i="3" s="1"/>
  <c r="V31" i="3"/>
  <c r="U31" i="3"/>
  <c r="S31" i="3"/>
  <c r="T31" i="3"/>
  <c r="AM31" i="3"/>
  <c r="AN31" i="3"/>
  <c r="AO31" i="3"/>
  <c r="AP31" i="3"/>
  <c r="AR31" i="3"/>
  <c r="AQ31" i="3"/>
  <c r="AS31" i="3" s="1"/>
  <c r="BC31" i="3"/>
  <c r="BE31" i="3"/>
  <c r="BF31" i="3"/>
  <c r="BG31" i="3"/>
  <c r="BH31" i="3"/>
  <c r="N31" i="3" s="1"/>
  <c r="W32" i="3"/>
  <c r="Y32" i="3" s="1"/>
  <c r="AA32" i="3" s="1"/>
  <c r="Z32" i="3" s="1"/>
  <c r="V32" i="3"/>
  <c r="U32" i="3"/>
  <c r="S32" i="3"/>
  <c r="T32" i="3"/>
  <c r="AM32" i="3"/>
  <c r="AN32" i="3"/>
  <c r="AO32" i="3"/>
  <c r="AP32" i="3"/>
  <c r="AR32" i="3"/>
  <c r="AQ32" i="3" s="1"/>
  <c r="AS32" i="3" s="1"/>
  <c r="BC32" i="3"/>
  <c r="BE32" i="3"/>
  <c r="BF32" i="3"/>
  <c r="BG32" i="3"/>
  <c r="W33" i="3"/>
  <c r="Y33" i="3"/>
  <c r="AA33" i="3" s="1"/>
  <c r="Z33" i="3" s="1"/>
  <c r="V33" i="3"/>
  <c r="U33" i="3"/>
  <c r="S33" i="3"/>
  <c r="T33" i="3"/>
  <c r="AM33" i="3"/>
  <c r="AN33" i="3"/>
  <c r="AO33" i="3"/>
  <c r="AP33" i="3"/>
  <c r="AR33" i="3"/>
  <c r="AQ33" i="3" s="1"/>
  <c r="AS33" i="3" s="1"/>
  <c r="BC33" i="3"/>
  <c r="BE33" i="3"/>
  <c r="BF33" i="3"/>
  <c r="BG33" i="3"/>
  <c r="BH33" i="3"/>
  <c r="N33" i="3" s="1"/>
  <c r="W34" i="3"/>
  <c r="Y34" i="3" s="1"/>
  <c r="AA34" i="3" s="1"/>
  <c r="Z34" i="3" s="1"/>
  <c r="AB34" i="3" s="1"/>
  <c r="V34" i="3"/>
  <c r="U34" i="3"/>
  <c r="S34" i="3"/>
  <c r="T34" i="3"/>
  <c r="AM34" i="3"/>
  <c r="AN34" i="3"/>
  <c r="AO34" i="3"/>
  <c r="AP34" i="3"/>
  <c r="AR34" i="3"/>
  <c r="AQ34" i="3" s="1"/>
  <c r="AS34" i="3" s="1"/>
  <c r="BC34" i="3"/>
  <c r="BE34" i="3"/>
  <c r="BF34" i="3"/>
  <c r="BG34" i="3"/>
  <c r="BH34" i="3"/>
  <c r="N34" i="3" s="1"/>
  <c r="W35" i="3"/>
  <c r="Y35" i="3" s="1"/>
  <c r="AA35" i="3" s="1"/>
  <c r="Z35" i="3" s="1"/>
  <c r="V35" i="3"/>
  <c r="U35" i="3"/>
  <c r="S35" i="3"/>
  <c r="T35" i="3"/>
  <c r="AM35" i="3"/>
  <c r="AN35" i="3"/>
  <c r="AO35" i="3"/>
  <c r="AP35" i="3"/>
  <c r="AR35" i="3"/>
  <c r="AQ35" i="3" s="1"/>
  <c r="AS35" i="3" s="1"/>
  <c r="BC35" i="3"/>
  <c r="BE35" i="3"/>
  <c r="BF35" i="3"/>
  <c r="BG35" i="3"/>
  <c r="W36" i="3"/>
  <c r="Y36" i="3"/>
  <c r="AA36" i="3" s="1"/>
  <c r="V36" i="3"/>
  <c r="U36" i="3"/>
  <c r="S36" i="3"/>
  <c r="T36" i="3"/>
  <c r="AM36" i="3"/>
  <c r="AN36" i="3"/>
  <c r="AO36" i="3"/>
  <c r="AP36" i="3"/>
  <c r="AR36" i="3"/>
  <c r="AQ36" i="3" s="1"/>
  <c r="AS36" i="3" s="1"/>
  <c r="BC36" i="3"/>
  <c r="BE36" i="3"/>
  <c r="BF36" i="3"/>
  <c r="BG36" i="3"/>
  <c r="W37" i="3"/>
  <c r="Y37" i="3" s="1"/>
  <c r="AA37" i="3" s="1"/>
  <c r="V37" i="3"/>
  <c r="U37" i="3"/>
  <c r="S37" i="3"/>
  <c r="T37" i="3"/>
  <c r="AM37" i="3"/>
  <c r="AN37" i="3"/>
  <c r="AO37" i="3"/>
  <c r="AP37" i="3"/>
  <c r="AR37" i="3"/>
  <c r="AQ37" i="3" s="1"/>
  <c r="AS37" i="3" s="1"/>
  <c r="BC37" i="3"/>
  <c r="BE37" i="3"/>
  <c r="BF37" i="3"/>
  <c r="BG37" i="3"/>
  <c r="BH37" i="3" s="1"/>
  <c r="N37" i="3" s="1"/>
  <c r="W38" i="3"/>
  <c r="Y38" i="3" s="1"/>
  <c r="AA38" i="3" s="1"/>
  <c r="Z38" i="3" s="1"/>
  <c r="AB38" i="3" s="1"/>
  <c r="AE38" i="3" s="1"/>
  <c r="R38" i="3" s="1"/>
  <c r="X38" i="3" s="1"/>
  <c r="V38" i="3"/>
  <c r="U38" i="3"/>
  <c r="S38" i="3"/>
  <c r="T38" i="3"/>
  <c r="AM38" i="3"/>
  <c r="AN38" i="3"/>
  <c r="AO38" i="3"/>
  <c r="AP38" i="3"/>
  <c r="AR38" i="3"/>
  <c r="AQ38" i="3" s="1"/>
  <c r="AS38" i="3" s="1"/>
  <c r="BC38" i="3"/>
  <c r="BE38" i="3"/>
  <c r="BF38" i="3"/>
  <c r="BG38" i="3"/>
  <c r="BH38" i="3" s="1"/>
  <c r="N38" i="3" s="1"/>
  <c r="W39" i="3"/>
  <c r="Y39" i="3" s="1"/>
  <c r="AA39" i="3" s="1"/>
  <c r="Z39" i="3" s="1"/>
  <c r="V39" i="3"/>
  <c r="U39" i="3"/>
  <c r="S39" i="3"/>
  <c r="T39" i="3"/>
  <c r="AM39" i="3"/>
  <c r="AN39" i="3"/>
  <c r="AO39" i="3"/>
  <c r="AP39" i="3"/>
  <c r="AR39" i="3"/>
  <c r="AQ39" i="3"/>
  <c r="AS39" i="3" s="1"/>
  <c r="BC39" i="3"/>
  <c r="BE39" i="3"/>
  <c r="BF39" i="3"/>
  <c r="BG39" i="3"/>
  <c r="BH39" i="3"/>
  <c r="N39" i="3" s="1"/>
  <c r="W40" i="3"/>
  <c r="Y40" i="3" s="1"/>
  <c r="AA40" i="3" s="1"/>
  <c r="Z40" i="3" s="1"/>
  <c r="V40" i="3"/>
  <c r="U40" i="3"/>
  <c r="S40" i="3"/>
  <c r="T40" i="3"/>
  <c r="AM40" i="3"/>
  <c r="AN40" i="3"/>
  <c r="AO40" i="3"/>
  <c r="AP40" i="3"/>
  <c r="AR40" i="3"/>
  <c r="AQ40" i="3" s="1"/>
  <c r="AS40" i="3" s="1"/>
  <c r="BC40" i="3"/>
  <c r="BE40" i="3"/>
  <c r="BF40" i="3"/>
  <c r="BG40" i="3"/>
  <c r="W41" i="3"/>
  <c r="Y41" i="3"/>
  <c r="AA41" i="3" s="1"/>
  <c r="Z41" i="3" s="1"/>
  <c r="V41" i="3"/>
  <c r="U41" i="3"/>
  <c r="S41" i="3"/>
  <c r="T41" i="3"/>
  <c r="AM41" i="3"/>
  <c r="AN41" i="3"/>
  <c r="AO41" i="3"/>
  <c r="AP41" i="3"/>
  <c r="AR41" i="3"/>
  <c r="AQ41" i="3" s="1"/>
  <c r="AS41" i="3" s="1"/>
  <c r="BC41" i="3"/>
  <c r="BE41" i="3"/>
  <c r="BF41" i="3"/>
  <c r="BG41" i="3"/>
  <c r="BH41" i="3"/>
  <c r="N41" i="3" s="1"/>
  <c r="W42" i="3"/>
  <c r="Y42" i="3" s="1"/>
  <c r="AA42" i="3" s="1"/>
  <c r="Z42" i="3" s="1"/>
  <c r="AB42" i="3" s="1"/>
  <c r="AE42" i="3" s="1"/>
  <c r="R42" i="3" s="1"/>
  <c r="X42" i="3" s="1"/>
  <c r="V42" i="3"/>
  <c r="U42" i="3"/>
  <c r="S42" i="3"/>
  <c r="T42" i="3"/>
  <c r="AM42" i="3"/>
  <c r="AN42" i="3"/>
  <c r="AO42" i="3"/>
  <c r="AP42" i="3"/>
  <c r="AR42" i="3"/>
  <c r="AQ42" i="3" s="1"/>
  <c r="AS42" i="3" s="1"/>
  <c r="BC42" i="3"/>
  <c r="BE42" i="3"/>
  <c r="BF42" i="3"/>
  <c r="BG42" i="3"/>
  <c r="BH42" i="3"/>
  <c r="N42" i="3" s="1"/>
  <c r="W43" i="3"/>
  <c r="Y43" i="3" s="1"/>
  <c r="AA43" i="3" s="1"/>
  <c r="Z43" i="3" s="1"/>
  <c r="V43" i="3"/>
  <c r="U43" i="3"/>
  <c r="S43" i="3"/>
  <c r="T43" i="3"/>
  <c r="AM43" i="3"/>
  <c r="AN43" i="3"/>
  <c r="AO43" i="3"/>
  <c r="AP43" i="3"/>
  <c r="AR43" i="3"/>
  <c r="AQ43" i="3" s="1"/>
  <c r="AS43" i="3" s="1"/>
  <c r="BC43" i="3"/>
  <c r="BE43" i="3"/>
  <c r="BF43" i="3"/>
  <c r="BG43" i="3"/>
  <c r="W44" i="3"/>
  <c r="Y44" i="3"/>
  <c r="AA44" i="3" s="1"/>
  <c r="V44" i="3"/>
  <c r="U44" i="3"/>
  <c r="S44" i="3"/>
  <c r="T44" i="3"/>
  <c r="AM44" i="3"/>
  <c r="AN44" i="3"/>
  <c r="AO44" i="3"/>
  <c r="AP44" i="3"/>
  <c r="AR44" i="3"/>
  <c r="AQ44" i="3" s="1"/>
  <c r="AS44" i="3" s="1"/>
  <c r="BC44" i="3"/>
  <c r="BE44" i="3"/>
  <c r="BF44" i="3"/>
  <c r="BG44" i="3"/>
  <c r="BH44" i="3" s="1"/>
  <c r="N44" i="3" s="1"/>
  <c r="W45" i="3"/>
  <c r="Y45" i="3" s="1"/>
  <c r="AA45" i="3" s="1"/>
  <c r="V45" i="3"/>
  <c r="U45" i="3"/>
  <c r="S45" i="3"/>
  <c r="T45" i="3"/>
  <c r="AM45" i="3"/>
  <c r="AN45" i="3"/>
  <c r="AO45" i="3"/>
  <c r="AP45" i="3"/>
  <c r="AR45" i="3"/>
  <c r="AQ45" i="3" s="1"/>
  <c r="AS45" i="3" s="1"/>
  <c r="BC45" i="3"/>
  <c r="BE45" i="3"/>
  <c r="BF45" i="3"/>
  <c r="BG45" i="3"/>
  <c r="BH45" i="3" s="1"/>
  <c r="N45" i="3" s="1"/>
  <c r="W46" i="3"/>
  <c r="Y46" i="3" s="1"/>
  <c r="AA46" i="3" s="1"/>
  <c r="Z46" i="3" s="1"/>
  <c r="AB46" i="3" s="1"/>
  <c r="V46" i="3"/>
  <c r="U46" i="3"/>
  <c r="AE46" i="3" s="1"/>
  <c r="R46" i="3" s="1"/>
  <c r="X46" i="3" s="1"/>
  <c r="S46" i="3"/>
  <c r="T46" i="3"/>
  <c r="AM46" i="3"/>
  <c r="AN46" i="3"/>
  <c r="AO46" i="3"/>
  <c r="AP46" i="3"/>
  <c r="AR46" i="3"/>
  <c r="AQ46" i="3" s="1"/>
  <c r="AS46" i="3" s="1"/>
  <c r="BC46" i="3"/>
  <c r="BE46" i="3"/>
  <c r="BF46" i="3"/>
  <c r="BG46" i="3"/>
  <c r="BH46" i="3" s="1"/>
  <c r="N46" i="3" s="1"/>
  <c r="V47" i="3"/>
  <c r="U47" i="3"/>
  <c r="AN47" i="3"/>
  <c r="AO47" i="3"/>
  <c r="AR47" i="3"/>
  <c r="BC47" i="3"/>
  <c r="BE47" i="3" s="1"/>
  <c r="AP47" i="3" s="1"/>
  <c r="BF47" i="3"/>
  <c r="BG47" i="3"/>
  <c r="W48" i="3"/>
  <c r="Y48" i="3" s="1"/>
  <c r="V48" i="3"/>
  <c r="U48" i="3"/>
  <c r="S48" i="3"/>
  <c r="T48" i="3"/>
  <c r="AM48" i="3"/>
  <c r="AN48" i="3"/>
  <c r="AO48" i="3"/>
  <c r="AP48" i="3"/>
  <c r="AR48" i="3"/>
  <c r="AQ48" i="3"/>
  <c r="AS48" i="3" s="1"/>
  <c r="BC48" i="3"/>
  <c r="BE48" i="3"/>
  <c r="BF48" i="3"/>
  <c r="BG48" i="3"/>
  <c r="BH48" i="3" s="1"/>
  <c r="N48" i="3" s="1"/>
  <c r="W49" i="3"/>
  <c r="Y49" i="3" s="1"/>
  <c r="AA49" i="3" s="1"/>
  <c r="V49" i="3"/>
  <c r="U49" i="3"/>
  <c r="S49" i="3"/>
  <c r="T49" i="3"/>
  <c r="AM49" i="3"/>
  <c r="AN49" i="3"/>
  <c r="AO49" i="3"/>
  <c r="AP49" i="3"/>
  <c r="AR49" i="3"/>
  <c r="AQ49" i="3" s="1"/>
  <c r="AS49" i="3" s="1"/>
  <c r="BC49" i="3"/>
  <c r="BE49" i="3"/>
  <c r="BF49" i="3"/>
  <c r="BG49" i="3"/>
  <c r="BH49" i="3" s="1"/>
  <c r="N49" i="3" s="1"/>
  <c r="W50" i="3"/>
  <c r="Y50" i="3" s="1"/>
  <c r="AA50" i="3" s="1"/>
  <c r="Z50" i="3" s="1"/>
  <c r="AB50" i="3" s="1"/>
  <c r="V50" i="3"/>
  <c r="U50" i="3"/>
  <c r="S50" i="3"/>
  <c r="T50" i="3"/>
  <c r="AM50" i="3"/>
  <c r="AN50" i="3"/>
  <c r="AO50" i="3"/>
  <c r="AP50" i="3"/>
  <c r="AR50" i="3"/>
  <c r="AQ50" i="3" s="1"/>
  <c r="AS50" i="3" s="1"/>
  <c r="BC50" i="3"/>
  <c r="BE50" i="3"/>
  <c r="BF50" i="3"/>
  <c r="BG50" i="3"/>
  <c r="W51" i="3"/>
  <c r="Y51" i="3"/>
  <c r="AA51" i="3" s="1"/>
  <c r="Z51" i="3" s="1"/>
  <c r="V51" i="3"/>
  <c r="U51" i="3"/>
  <c r="S51" i="3"/>
  <c r="T51" i="3"/>
  <c r="AM51" i="3"/>
  <c r="AN51" i="3"/>
  <c r="AO51" i="3"/>
  <c r="AP51" i="3"/>
  <c r="AR51" i="3"/>
  <c r="AQ51" i="3" s="1"/>
  <c r="AS51" i="3" s="1"/>
  <c r="BC51" i="3"/>
  <c r="BE51" i="3"/>
  <c r="BF51" i="3"/>
  <c r="BG51" i="3"/>
  <c r="BH51" i="3"/>
  <c r="N51" i="3" s="1"/>
  <c r="W52" i="3"/>
  <c r="Y52" i="3" s="1"/>
  <c r="AA52" i="3" s="1"/>
  <c r="Z52" i="3" s="1"/>
  <c r="V52" i="3"/>
  <c r="U52" i="3"/>
  <c r="S52" i="3"/>
  <c r="T52" i="3"/>
  <c r="AM52" i="3"/>
  <c r="AN52" i="3"/>
  <c r="AO52" i="3"/>
  <c r="AP52" i="3"/>
  <c r="AR52" i="3"/>
  <c r="AQ52" i="3" s="1"/>
  <c r="AS52" i="3" s="1"/>
  <c r="BC52" i="3"/>
  <c r="BE52" i="3"/>
  <c r="BF52" i="3"/>
  <c r="BG52" i="3"/>
  <c r="W53" i="3"/>
  <c r="Y53" i="3"/>
  <c r="AA53" i="3" s="1"/>
  <c r="V53" i="3"/>
  <c r="U53" i="3"/>
  <c r="S53" i="3"/>
  <c r="T53" i="3"/>
  <c r="AM53" i="3"/>
  <c r="AN53" i="3"/>
  <c r="AO53" i="3"/>
  <c r="AP53" i="3"/>
  <c r="AR53" i="3"/>
  <c r="AQ53" i="3" s="1"/>
  <c r="AS53" i="3" s="1"/>
  <c r="BC53" i="3"/>
  <c r="BE53" i="3"/>
  <c r="BF53" i="3"/>
  <c r="BG53" i="3"/>
  <c r="BH53" i="3" s="1"/>
  <c r="N53" i="3" s="1"/>
  <c r="W54" i="3"/>
  <c r="Y54" i="3" s="1"/>
  <c r="AA54" i="3" s="1"/>
  <c r="V54" i="3"/>
  <c r="U54" i="3"/>
  <c r="S54" i="3"/>
  <c r="T54" i="3"/>
  <c r="AM54" i="3"/>
  <c r="AN54" i="3"/>
  <c r="AO54" i="3"/>
  <c r="AP54" i="3"/>
  <c r="AR54" i="3"/>
  <c r="AQ54" i="3" s="1"/>
  <c r="AS54" i="3" s="1"/>
  <c r="BC54" i="3"/>
  <c r="BE54" i="3"/>
  <c r="BF54" i="3"/>
  <c r="BG54" i="3"/>
  <c r="W55" i="3"/>
  <c r="Y55" i="3" s="1"/>
  <c r="AA55" i="3" s="1"/>
  <c r="V55" i="3"/>
  <c r="U55" i="3"/>
  <c r="S55" i="3"/>
  <c r="T55" i="3"/>
  <c r="AM55" i="3"/>
  <c r="AN55" i="3"/>
  <c r="AO55" i="3"/>
  <c r="AP55" i="3"/>
  <c r="AR55" i="3"/>
  <c r="AQ55" i="3" s="1"/>
  <c r="AS55" i="3" s="1"/>
  <c r="BC55" i="3"/>
  <c r="BE55" i="3"/>
  <c r="BF55" i="3"/>
  <c r="BG55" i="3"/>
  <c r="BH55" i="3" s="1"/>
  <c r="N55" i="3" s="1"/>
  <c r="W56" i="3"/>
  <c r="Y56" i="3" s="1"/>
  <c r="V56" i="3"/>
  <c r="U56" i="3"/>
  <c r="S56" i="3"/>
  <c r="T56" i="3"/>
  <c r="AM56" i="3"/>
  <c r="AN56" i="3"/>
  <c r="AO56" i="3"/>
  <c r="AP56" i="3"/>
  <c r="AR56" i="3"/>
  <c r="AQ56" i="3"/>
  <c r="AS56" i="3" s="1"/>
  <c r="BC56" i="3"/>
  <c r="BE56" i="3"/>
  <c r="BF56" i="3"/>
  <c r="BG56" i="3"/>
  <c r="BH56" i="3" s="1"/>
  <c r="N56" i="3" s="1"/>
  <c r="W57" i="3"/>
  <c r="Y57" i="3" s="1"/>
  <c r="AA57" i="3" s="1"/>
  <c r="V57" i="3"/>
  <c r="U57" i="3"/>
  <c r="S57" i="3"/>
  <c r="T57" i="3"/>
  <c r="AM57" i="3"/>
  <c r="AN57" i="3"/>
  <c r="AO57" i="3"/>
  <c r="AP57" i="3"/>
  <c r="AR57" i="3"/>
  <c r="AQ57" i="3" s="1"/>
  <c r="AS57" i="3" s="1"/>
  <c r="BC57" i="3"/>
  <c r="BE57" i="3"/>
  <c r="BF57" i="3"/>
  <c r="BG57" i="3"/>
  <c r="BH57" i="3" s="1"/>
  <c r="N57" i="3" s="1"/>
  <c r="W58" i="3"/>
  <c r="Y58" i="3" s="1"/>
  <c r="AA58" i="3" s="1"/>
  <c r="Z58" i="3" s="1"/>
  <c r="AB58" i="3" s="1"/>
  <c r="V58" i="3"/>
  <c r="U58" i="3"/>
  <c r="S58" i="3"/>
  <c r="T58" i="3"/>
  <c r="AM58" i="3"/>
  <c r="AN58" i="3"/>
  <c r="AO58" i="3"/>
  <c r="AP58" i="3"/>
  <c r="AR58" i="3"/>
  <c r="AQ58" i="3" s="1"/>
  <c r="AS58" i="3" s="1"/>
  <c r="BC58" i="3"/>
  <c r="BE58" i="3"/>
  <c r="BF58" i="3"/>
  <c r="BG58" i="3"/>
  <c r="W59" i="3"/>
  <c r="Y59" i="3"/>
  <c r="AA59" i="3" s="1"/>
  <c r="Z59" i="3" s="1"/>
  <c r="AB59" i="3" s="1"/>
  <c r="AE59" i="3" s="1"/>
  <c r="R59" i="3" s="1"/>
  <c r="X59" i="3" s="1"/>
  <c r="V59" i="3"/>
  <c r="U59" i="3"/>
  <c r="S59" i="3"/>
  <c r="T59" i="3"/>
  <c r="AM59" i="3"/>
  <c r="AN59" i="3"/>
  <c r="AO59" i="3"/>
  <c r="AP59" i="3"/>
  <c r="AR59" i="3"/>
  <c r="AQ59" i="3" s="1"/>
  <c r="AS59" i="3" s="1"/>
  <c r="BC59" i="3"/>
  <c r="BE59" i="3"/>
  <c r="BF59" i="3"/>
  <c r="BG59" i="3"/>
  <c r="BH59" i="3"/>
  <c r="N59" i="3" s="1"/>
  <c r="W60" i="3"/>
  <c r="Y60" i="3" s="1"/>
  <c r="AA60" i="3" s="1"/>
  <c r="Z60" i="3" s="1"/>
  <c r="V60" i="3"/>
  <c r="U60" i="3"/>
  <c r="S60" i="3"/>
  <c r="T60" i="3"/>
  <c r="AM60" i="3"/>
  <c r="AN60" i="3"/>
  <c r="AO60" i="3"/>
  <c r="AP60" i="3"/>
  <c r="AR60" i="3"/>
  <c r="AQ60" i="3" s="1"/>
  <c r="AS60" i="3" s="1"/>
  <c r="BC60" i="3"/>
  <c r="BE60" i="3"/>
  <c r="BF60" i="3"/>
  <c r="BG60" i="3"/>
  <c r="W61" i="3"/>
  <c r="Y61" i="3"/>
  <c r="AA61" i="3" s="1"/>
  <c r="V61" i="3"/>
  <c r="U61" i="3"/>
  <c r="S61" i="3"/>
  <c r="T61" i="3"/>
  <c r="AM61" i="3"/>
  <c r="AN61" i="3"/>
  <c r="AO61" i="3"/>
  <c r="AP61" i="3"/>
  <c r="AR61" i="3"/>
  <c r="AQ61" i="3" s="1"/>
  <c r="AS61" i="3" s="1"/>
  <c r="BC61" i="3"/>
  <c r="BE61" i="3"/>
  <c r="BF61" i="3"/>
  <c r="BG61" i="3"/>
  <c r="BH61" i="3" s="1"/>
  <c r="N61" i="3" s="1"/>
  <c r="W62" i="3"/>
  <c r="Y62" i="3" s="1"/>
  <c r="AA62" i="3" s="1"/>
  <c r="V62" i="3"/>
  <c r="U62" i="3"/>
  <c r="S62" i="3"/>
  <c r="T62" i="3"/>
  <c r="AM62" i="3"/>
  <c r="AN62" i="3"/>
  <c r="AO62" i="3"/>
  <c r="AP62" i="3"/>
  <c r="AR62" i="3"/>
  <c r="AQ62" i="3" s="1"/>
  <c r="AS62" i="3" s="1"/>
  <c r="BC62" i="3"/>
  <c r="BE62" i="3"/>
  <c r="BF62" i="3"/>
  <c r="BG62" i="3"/>
  <c r="W63" i="3"/>
  <c r="Y63" i="3" s="1"/>
  <c r="AA63" i="3" s="1"/>
  <c r="V63" i="3"/>
  <c r="U63" i="3"/>
  <c r="S63" i="3"/>
  <c r="T63" i="3"/>
  <c r="AM63" i="3"/>
  <c r="AN63" i="3"/>
  <c r="AO63" i="3"/>
  <c r="AP63" i="3"/>
  <c r="AR63" i="3"/>
  <c r="AQ63" i="3" s="1"/>
  <c r="AS63" i="3" s="1"/>
  <c r="BC63" i="3"/>
  <c r="BE63" i="3"/>
  <c r="BF63" i="3"/>
  <c r="BG63" i="3"/>
  <c r="BH63" i="3" s="1"/>
  <c r="N63" i="3" s="1"/>
  <c r="W64" i="3"/>
  <c r="Y64" i="3" s="1"/>
  <c r="V64" i="3"/>
  <c r="U64" i="3"/>
  <c r="S64" i="3"/>
  <c r="T64" i="3"/>
  <c r="AM64" i="3"/>
  <c r="AN64" i="3"/>
  <c r="AO64" i="3"/>
  <c r="AP64" i="3"/>
  <c r="AR64" i="3"/>
  <c r="AQ64" i="3"/>
  <c r="AS64" i="3" s="1"/>
  <c r="BC64" i="3"/>
  <c r="BE64" i="3"/>
  <c r="BF64" i="3"/>
  <c r="BG64" i="3"/>
  <c r="BH64" i="3" s="1"/>
  <c r="N64" i="3" s="1"/>
  <c r="W65" i="3"/>
  <c r="Y65" i="3" s="1"/>
  <c r="AA65" i="3" s="1"/>
  <c r="V65" i="3"/>
  <c r="U65" i="3"/>
  <c r="S65" i="3"/>
  <c r="T65" i="3"/>
  <c r="AM65" i="3"/>
  <c r="AN65" i="3"/>
  <c r="AO65" i="3"/>
  <c r="AP65" i="3"/>
  <c r="AR65" i="3"/>
  <c r="AQ65" i="3" s="1"/>
  <c r="AS65" i="3" s="1"/>
  <c r="BC65" i="3"/>
  <c r="BE65" i="3"/>
  <c r="BF65" i="3"/>
  <c r="BG65" i="3"/>
  <c r="BH65" i="3" s="1"/>
  <c r="N65" i="3" s="1"/>
  <c r="W66" i="3"/>
  <c r="Y66" i="3" s="1"/>
  <c r="AA66" i="3" s="1"/>
  <c r="Z66" i="3" s="1"/>
  <c r="AB66" i="3" s="1"/>
  <c r="V66" i="3"/>
  <c r="U66" i="3"/>
  <c r="S66" i="3"/>
  <c r="T66" i="3"/>
  <c r="AM66" i="3"/>
  <c r="AN66" i="3"/>
  <c r="AO66" i="3"/>
  <c r="AP66" i="3"/>
  <c r="AR66" i="3"/>
  <c r="AQ66" i="3" s="1"/>
  <c r="AS66" i="3" s="1"/>
  <c r="BC66" i="3"/>
  <c r="BE66" i="3"/>
  <c r="BF66" i="3"/>
  <c r="BG66" i="3"/>
  <c r="W67" i="3"/>
  <c r="Y67" i="3"/>
  <c r="AA67" i="3" s="1"/>
  <c r="Z67" i="3" s="1"/>
  <c r="AB67" i="3" s="1"/>
  <c r="V67" i="3"/>
  <c r="U67" i="3"/>
  <c r="S67" i="3"/>
  <c r="T67" i="3"/>
  <c r="AM67" i="3"/>
  <c r="AN67" i="3"/>
  <c r="AO67" i="3"/>
  <c r="AP67" i="3"/>
  <c r="AR67" i="3"/>
  <c r="AQ67" i="3" s="1"/>
  <c r="AS67" i="3" s="1"/>
  <c r="BC67" i="3"/>
  <c r="BE67" i="3"/>
  <c r="BF67" i="3"/>
  <c r="BG67" i="3"/>
  <c r="BH67" i="3"/>
  <c r="N67" i="3" s="1"/>
  <c r="W68" i="3"/>
  <c r="Y68" i="3" s="1"/>
  <c r="AA68" i="3" s="1"/>
  <c r="Z68" i="3" s="1"/>
  <c r="V68" i="3"/>
  <c r="U68" i="3"/>
  <c r="S68" i="3"/>
  <c r="T68" i="3"/>
  <c r="AM68" i="3"/>
  <c r="AN68" i="3"/>
  <c r="AO68" i="3"/>
  <c r="AP68" i="3"/>
  <c r="AR68" i="3"/>
  <c r="AQ68" i="3" s="1"/>
  <c r="AS68" i="3" s="1"/>
  <c r="BC68" i="3"/>
  <c r="BE68" i="3"/>
  <c r="BF68" i="3"/>
  <c r="BG68" i="3"/>
  <c r="W69" i="3"/>
  <c r="Y69" i="3"/>
  <c r="AA69" i="3" s="1"/>
  <c r="V69" i="3"/>
  <c r="U69" i="3"/>
  <c r="S69" i="3"/>
  <c r="T69" i="3"/>
  <c r="AM69" i="3"/>
  <c r="AN69" i="3"/>
  <c r="AO69" i="3"/>
  <c r="AP69" i="3"/>
  <c r="AR69" i="3"/>
  <c r="AQ69" i="3" s="1"/>
  <c r="AS69" i="3" s="1"/>
  <c r="BC69" i="3"/>
  <c r="BE69" i="3"/>
  <c r="BF69" i="3"/>
  <c r="BG69" i="3"/>
  <c r="BH69" i="3" s="1"/>
  <c r="N69" i="3" s="1"/>
  <c r="W70" i="3"/>
  <c r="Y70" i="3" s="1"/>
  <c r="AA70" i="3" s="1"/>
  <c r="V70" i="3"/>
  <c r="U70" i="3"/>
  <c r="S70" i="3"/>
  <c r="T70" i="3"/>
  <c r="AM70" i="3"/>
  <c r="AN70" i="3"/>
  <c r="AO70" i="3"/>
  <c r="AP70" i="3"/>
  <c r="AR70" i="3"/>
  <c r="AQ70" i="3" s="1"/>
  <c r="AS70" i="3" s="1"/>
  <c r="BC70" i="3"/>
  <c r="BE70" i="3"/>
  <c r="BF70" i="3"/>
  <c r="BG70" i="3"/>
  <c r="W71" i="3"/>
  <c r="Y71" i="3" s="1"/>
  <c r="AA71" i="3" s="1"/>
  <c r="V71" i="3"/>
  <c r="U71" i="3"/>
  <c r="S71" i="3"/>
  <c r="T71" i="3"/>
  <c r="AM71" i="3"/>
  <c r="AN71" i="3"/>
  <c r="AO71" i="3"/>
  <c r="AP71" i="3"/>
  <c r="AR71" i="3"/>
  <c r="AQ71" i="3" s="1"/>
  <c r="AS71" i="3" s="1"/>
  <c r="BC71" i="3"/>
  <c r="BE71" i="3"/>
  <c r="BF71" i="3"/>
  <c r="BG71" i="3"/>
  <c r="BH71" i="3" s="1"/>
  <c r="N71" i="3" s="1"/>
  <c r="W72" i="3"/>
  <c r="Y72" i="3" s="1"/>
  <c r="V72" i="3"/>
  <c r="U72" i="3"/>
  <c r="S72" i="3"/>
  <c r="T72" i="3"/>
  <c r="AM72" i="3"/>
  <c r="AN72" i="3"/>
  <c r="AO72" i="3"/>
  <c r="AP72" i="3"/>
  <c r="AR72" i="3"/>
  <c r="AQ72" i="3"/>
  <c r="AS72" i="3" s="1"/>
  <c r="BC72" i="3"/>
  <c r="BE72" i="3"/>
  <c r="BF72" i="3"/>
  <c r="BG72" i="3"/>
  <c r="BH72" i="3" s="1"/>
  <c r="N72" i="3" s="1"/>
  <c r="W73" i="3"/>
  <c r="Y73" i="3" s="1"/>
  <c r="AA73" i="3" s="1"/>
  <c r="V73" i="3"/>
  <c r="U73" i="3"/>
  <c r="S73" i="3"/>
  <c r="T73" i="3"/>
  <c r="AM73" i="3"/>
  <c r="AN73" i="3"/>
  <c r="AO73" i="3"/>
  <c r="AP73" i="3"/>
  <c r="AR73" i="3"/>
  <c r="AQ73" i="3" s="1"/>
  <c r="AS73" i="3" s="1"/>
  <c r="BC73" i="3"/>
  <c r="BE73" i="3"/>
  <c r="BF73" i="3"/>
  <c r="BG73" i="3"/>
  <c r="BH73" i="3" s="1"/>
  <c r="N73" i="3" s="1"/>
  <c r="W74" i="3"/>
  <c r="Y74" i="3" s="1"/>
  <c r="AA74" i="3" s="1"/>
  <c r="Z74" i="3" s="1"/>
  <c r="AB74" i="3" s="1"/>
  <c r="V74" i="3"/>
  <c r="U74" i="3"/>
  <c r="S74" i="3"/>
  <c r="T74" i="3"/>
  <c r="AM74" i="3"/>
  <c r="AN74" i="3"/>
  <c r="AO74" i="3"/>
  <c r="AP74" i="3"/>
  <c r="AR74" i="3"/>
  <c r="AQ74" i="3" s="1"/>
  <c r="AS74" i="3" s="1"/>
  <c r="BC74" i="3"/>
  <c r="BE74" i="3"/>
  <c r="BF74" i="3"/>
  <c r="BG74" i="3"/>
  <c r="W75" i="3"/>
  <c r="Y75" i="3"/>
  <c r="AA75" i="3" s="1"/>
  <c r="Z75" i="3" s="1"/>
  <c r="AB75" i="3" s="1"/>
  <c r="V75" i="3"/>
  <c r="U75" i="3"/>
  <c r="S75" i="3"/>
  <c r="T75" i="3"/>
  <c r="AM75" i="3"/>
  <c r="AN75" i="3"/>
  <c r="AO75" i="3"/>
  <c r="AP75" i="3"/>
  <c r="AR75" i="3"/>
  <c r="AQ75" i="3" s="1"/>
  <c r="AS75" i="3" s="1"/>
  <c r="BC75" i="3"/>
  <c r="BE75" i="3"/>
  <c r="BF75" i="3"/>
  <c r="BG75" i="3"/>
  <c r="BH75" i="3"/>
  <c r="N75" i="3" s="1"/>
  <c r="W76" i="3"/>
  <c r="Y76" i="3" s="1"/>
  <c r="AA76" i="3" s="1"/>
  <c r="Z76" i="3" s="1"/>
  <c r="V76" i="3"/>
  <c r="U76" i="3"/>
  <c r="S76" i="3"/>
  <c r="T76" i="3"/>
  <c r="AM76" i="3"/>
  <c r="AN76" i="3"/>
  <c r="AO76" i="3"/>
  <c r="AP76" i="3"/>
  <c r="AR76" i="3"/>
  <c r="AQ76" i="3" s="1"/>
  <c r="AS76" i="3" s="1"/>
  <c r="BC76" i="3"/>
  <c r="BE76" i="3"/>
  <c r="BF76" i="3"/>
  <c r="BG76" i="3"/>
  <c r="W77" i="3"/>
  <c r="Y77" i="3"/>
  <c r="AA77" i="3" s="1"/>
  <c r="V77" i="3"/>
  <c r="U77" i="3"/>
  <c r="S77" i="3"/>
  <c r="T77" i="3"/>
  <c r="AM77" i="3"/>
  <c r="AN77" i="3"/>
  <c r="AO77" i="3"/>
  <c r="AP77" i="3"/>
  <c r="AR77" i="3"/>
  <c r="AQ77" i="3" s="1"/>
  <c r="AS77" i="3" s="1"/>
  <c r="BC77" i="3"/>
  <c r="BE77" i="3"/>
  <c r="BF77" i="3"/>
  <c r="BG77" i="3"/>
  <c r="BH77" i="3" s="1"/>
  <c r="N77" i="3" s="1"/>
  <c r="W78" i="3"/>
  <c r="Y78" i="3" s="1"/>
  <c r="AA78" i="3" s="1"/>
  <c r="V78" i="3"/>
  <c r="U78" i="3"/>
  <c r="S78" i="3"/>
  <c r="T78" i="3"/>
  <c r="AM78" i="3"/>
  <c r="AN78" i="3"/>
  <c r="AO78" i="3"/>
  <c r="AP78" i="3"/>
  <c r="AR78" i="3"/>
  <c r="AQ78" i="3" s="1"/>
  <c r="AS78" i="3" s="1"/>
  <c r="BC78" i="3"/>
  <c r="BE78" i="3"/>
  <c r="BF78" i="3"/>
  <c r="BG78" i="3"/>
  <c r="W79" i="3"/>
  <c r="Y79" i="3" s="1"/>
  <c r="AA79" i="3" s="1"/>
  <c r="V79" i="3"/>
  <c r="U79" i="3"/>
  <c r="S79" i="3"/>
  <c r="T79" i="3"/>
  <c r="AM79" i="3"/>
  <c r="AN79" i="3"/>
  <c r="AO79" i="3"/>
  <c r="AP79" i="3"/>
  <c r="AR79" i="3"/>
  <c r="AQ79" i="3" s="1"/>
  <c r="AS79" i="3" s="1"/>
  <c r="BC79" i="3"/>
  <c r="BE79" i="3"/>
  <c r="BF79" i="3"/>
  <c r="BG79" i="3"/>
  <c r="BH79" i="3" s="1"/>
  <c r="N79" i="3" s="1"/>
  <c r="W80" i="3"/>
  <c r="Y80" i="3" s="1"/>
  <c r="V80" i="3"/>
  <c r="U80" i="3"/>
  <c r="S80" i="3"/>
  <c r="T80" i="3"/>
  <c r="AM80" i="3"/>
  <c r="AN80" i="3"/>
  <c r="AO80" i="3"/>
  <c r="AP80" i="3"/>
  <c r="AR80" i="3"/>
  <c r="AQ80" i="3"/>
  <c r="AS80" i="3" s="1"/>
  <c r="BC80" i="3"/>
  <c r="BE80" i="3"/>
  <c r="BF80" i="3"/>
  <c r="BG80" i="3"/>
  <c r="BH80" i="3" s="1"/>
  <c r="N80" i="3" s="1"/>
  <c r="W81" i="3"/>
  <c r="Y81" i="3" s="1"/>
  <c r="AA81" i="3" s="1"/>
  <c r="V81" i="3"/>
  <c r="U81" i="3"/>
  <c r="S81" i="3"/>
  <c r="T81" i="3"/>
  <c r="AM81" i="3"/>
  <c r="AN81" i="3"/>
  <c r="AO81" i="3"/>
  <c r="AP81" i="3"/>
  <c r="AR81" i="3"/>
  <c r="AQ81" i="3" s="1"/>
  <c r="AS81" i="3" s="1"/>
  <c r="BC81" i="3"/>
  <c r="BE81" i="3"/>
  <c r="BF81" i="3"/>
  <c r="BG81" i="3"/>
  <c r="BH81" i="3" s="1"/>
  <c r="N81" i="3" s="1"/>
  <c r="W82" i="3"/>
  <c r="Y82" i="3" s="1"/>
  <c r="AA82" i="3" s="1"/>
  <c r="Z82" i="3" s="1"/>
  <c r="AB82" i="3" s="1"/>
  <c r="V82" i="3"/>
  <c r="U82" i="3"/>
  <c r="S82" i="3"/>
  <c r="T82" i="3"/>
  <c r="AM82" i="3"/>
  <c r="AN82" i="3"/>
  <c r="AO82" i="3"/>
  <c r="AP82" i="3"/>
  <c r="AR82" i="3"/>
  <c r="AQ82" i="3" s="1"/>
  <c r="AS82" i="3" s="1"/>
  <c r="BC82" i="3"/>
  <c r="BE82" i="3"/>
  <c r="BF82" i="3"/>
  <c r="BG82" i="3"/>
  <c r="W83" i="3"/>
  <c r="Y83" i="3"/>
  <c r="AA83" i="3" s="1"/>
  <c r="Z83" i="3" s="1"/>
  <c r="V83" i="3"/>
  <c r="U83" i="3"/>
  <c r="S83" i="3"/>
  <c r="T83" i="3"/>
  <c r="AM83" i="3"/>
  <c r="AN83" i="3"/>
  <c r="AO83" i="3"/>
  <c r="AP83" i="3"/>
  <c r="AR83" i="3"/>
  <c r="AQ83" i="3" s="1"/>
  <c r="AS83" i="3" s="1"/>
  <c r="BC83" i="3"/>
  <c r="BE83" i="3"/>
  <c r="BF83" i="3"/>
  <c r="BG83" i="3"/>
  <c r="BH83" i="3"/>
  <c r="N83" i="3" s="1"/>
  <c r="W84" i="3"/>
  <c r="Y84" i="3" s="1"/>
  <c r="AA84" i="3" s="1"/>
  <c r="Z84" i="3" s="1"/>
  <c r="V84" i="3"/>
  <c r="U84" i="3"/>
  <c r="S84" i="3"/>
  <c r="T84" i="3"/>
  <c r="AM84" i="3"/>
  <c r="AN84" i="3"/>
  <c r="AO84" i="3"/>
  <c r="AP84" i="3"/>
  <c r="AR84" i="3"/>
  <c r="AQ84" i="3" s="1"/>
  <c r="AS84" i="3" s="1"/>
  <c r="BC84" i="3"/>
  <c r="BE84" i="3"/>
  <c r="BF84" i="3"/>
  <c r="BG84" i="3"/>
  <c r="W85" i="3"/>
  <c r="Y85" i="3"/>
  <c r="AA85" i="3" s="1"/>
  <c r="V85" i="3"/>
  <c r="U85" i="3"/>
  <c r="S85" i="3"/>
  <c r="T85" i="3"/>
  <c r="AM85" i="3"/>
  <c r="AN85" i="3"/>
  <c r="AO85" i="3"/>
  <c r="AP85" i="3"/>
  <c r="AR85" i="3"/>
  <c r="AQ85" i="3" s="1"/>
  <c r="AS85" i="3" s="1"/>
  <c r="BC85" i="3"/>
  <c r="BE85" i="3"/>
  <c r="BF85" i="3"/>
  <c r="BG85" i="3"/>
  <c r="BH85" i="3" s="1"/>
  <c r="N85" i="3" s="1"/>
  <c r="W86" i="3"/>
  <c r="Y86" i="3" s="1"/>
  <c r="AA86" i="3" s="1"/>
  <c r="V86" i="3"/>
  <c r="U86" i="3"/>
  <c r="S86" i="3"/>
  <c r="T86" i="3"/>
  <c r="AM86" i="3"/>
  <c r="AN86" i="3"/>
  <c r="AO86" i="3"/>
  <c r="AP86" i="3"/>
  <c r="AR86" i="3"/>
  <c r="AQ86" i="3" s="1"/>
  <c r="AS86" i="3" s="1"/>
  <c r="BC86" i="3"/>
  <c r="BE86" i="3"/>
  <c r="BF86" i="3"/>
  <c r="BG86" i="3"/>
  <c r="W87" i="3"/>
  <c r="Y87" i="3" s="1"/>
  <c r="AA87" i="3" s="1"/>
  <c r="V87" i="3"/>
  <c r="U87" i="3"/>
  <c r="S87" i="3"/>
  <c r="T87" i="3"/>
  <c r="AM87" i="3"/>
  <c r="AN87" i="3"/>
  <c r="AO87" i="3"/>
  <c r="AP87" i="3"/>
  <c r="AR87" i="3"/>
  <c r="AQ87" i="3" s="1"/>
  <c r="AS87" i="3" s="1"/>
  <c r="BC87" i="3"/>
  <c r="BE87" i="3"/>
  <c r="BF87" i="3"/>
  <c r="BG87" i="3"/>
  <c r="BH87" i="3" s="1"/>
  <c r="N87" i="3" s="1"/>
  <c r="W88" i="3"/>
  <c r="Y88" i="3" s="1"/>
  <c r="V88" i="3"/>
  <c r="U88" i="3"/>
  <c r="S88" i="3"/>
  <c r="T88" i="3"/>
  <c r="AM88" i="3"/>
  <c r="AN88" i="3"/>
  <c r="AO88" i="3"/>
  <c r="AP88" i="3"/>
  <c r="AR88" i="3"/>
  <c r="AQ88" i="3"/>
  <c r="AS88" i="3" s="1"/>
  <c r="BC88" i="3"/>
  <c r="BE88" i="3"/>
  <c r="BF88" i="3"/>
  <c r="BG88" i="3"/>
  <c r="BH88" i="3" s="1"/>
  <c r="N88" i="3" s="1"/>
  <c r="W89" i="3"/>
  <c r="Y89" i="3" s="1"/>
  <c r="AA89" i="3" s="1"/>
  <c r="V89" i="3"/>
  <c r="U89" i="3"/>
  <c r="S89" i="3"/>
  <c r="T89" i="3"/>
  <c r="AM89" i="3"/>
  <c r="AN89" i="3"/>
  <c r="AO89" i="3"/>
  <c r="AP89" i="3"/>
  <c r="AR89" i="3"/>
  <c r="AQ89" i="3" s="1"/>
  <c r="AS89" i="3" s="1"/>
  <c r="BC89" i="3"/>
  <c r="BE89" i="3"/>
  <c r="BF89" i="3"/>
  <c r="BG89" i="3"/>
  <c r="BH89" i="3" s="1"/>
  <c r="N89" i="3" s="1"/>
  <c r="W90" i="3"/>
  <c r="Y90" i="3" s="1"/>
  <c r="AC90" i="3" s="1"/>
  <c r="V90" i="3"/>
  <c r="U90" i="3"/>
  <c r="S90" i="3"/>
  <c r="T90" i="3"/>
  <c r="AM90" i="3"/>
  <c r="AN90" i="3"/>
  <c r="AO90" i="3"/>
  <c r="AP90" i="3"/>
  <c r="AR90" i="3"/>
  <c r="BC90" i="3"/>
  <c r="BE90" i="3"/>
  <c r="BF90" i="3"/>
  <c r="BG90" i="3"/>
  <c r="W91" i="3"/>
  <c r="Y91" i="3"/>
  <c r="AA91" i="3" s="1"/>
  <c r="Z91" i="3" s="1"/>
  <c r="AB91" i="3" s="1"/>
  <c r="V91" i="3"/>
  <c r="U91" i="3"/>
  <c r="S91" i="3"/>
  <c r="T91" i="3"/>
  <c r="AM91" i="3"/>
  <c r="AN91" i="3"/>
  <c r="AO91" i="3"/>
  <c r="AP91" i="3"/>
  <c r="AR91" i="3"/>
  <c r="BC91" i="3"/>
  <c r="BE91" i="3"/>
  <c r="BF91" i="3"/>
  <c r="BG91" i="3"/>
  <c r="W92" i="3"/>
  <c r="Y92" i="3" s="1"/>
  <c r="AA92" i="3" s="1"/>
  <c r="V92" i="3"/>
  <c r="U92" i="3"/>
  <c r="S92" i="3"/>
  <c r="T92" i="3"/>
  <c r="AM92" i="3"/>
  <c r="AN92" i="3"/>
  <c r="AO92" i="3"/>
  <c r="AP92" i="3"/>
  <c r="AR92" i="3"/>
  <c r="BC92" i="3"/>
  <c r="BE92" i="3"/>
  <c r="BF92" i="3"/>
  <c r="BG92" i="3"/>
  <c r="BH92" i="3" s="1"/>
  <c r="N92" i="3" s="1"/>
  <c r="W93" i="3"/>
  <c r="Y93" i="3" s="1"/>
  <c r="AC93" i="3" s="1"/>
  <c r="V93" i="3"/>
  <c r="U93" i="3"/>
  <c r="S93" i="3"/>
  <c r="T93" i="3"/>
  <c r="AM93" i="3"/>
  <c r="AN93" i="3"/>
  <c r="AO93" i="3"/>
  <c r="AP93" i="3"/>
  <c r="AR93" i="3"/>
  <c r="BC93" i="3"/>
  <c r="BE93" i="3"/>
  <c r="BF93" i="3"/>
  <c r="BG93" i="3"/>
  <c r="BH93" i="3"/>
  <c r="N93" i="3" s="1"/>
  <c r="W94" i="3"/>
  <c r="Y94" i="3" s="1"/>
  <c r="AC94" i="3" s="1"/>
  <c r="V94" i="3"/>
  <c r="U94" i="3"/>
  <c r="S94" i="3"/>
  <c r="T94" i="3"/>
  <c r="AM94" i="3"/>
  <c r="AN94" i="3"/>
  <c r="AO94" i="3"/>
  <c r="AP94" i="3"/>
  <c r="AR94" i="3"/>
  <c r="BC94" i="3"/>
  <c r="BE94" i="3"/>
  <c r="BF94" i="3"/>
  <c r="BG94" i="3"/>
  <c r="BH94" i="3"/>
  <c r="N94" i="3" s="1"/>
  <c r="W95" i="3"/>
  <c r="Y95" i="3" s="1"/>
  <c r="V95" i="3"/>
  <c r="U95" i="3"/>
  <c r="S95" i="3"/>
  <c r="T95" i="3"/>
  <c r="AM95" i="3"/>
  <c r="AN95" i="3"/>
  <c r="AO95" i="3"/>
  <c r="AP95" i="3"/>
  <c r="AR95" i="3"/>
  <c r="BC95" i="3"/>
  <c r="BE95" i="3"/>
  <c r="BF95" i="3"/>
  <c r="BG95" i="3"/>
  <c r="W96" i="3"/>
  <c r="Y96" i="3"/>
  <c r="AA96" i="3" s="1"/>
  <c r="V96" i="3"/>
  <c r="U96" i="3"/>
  <c r="S96" i="3"/>
  <c r="T96" i="3"/>
  <c r="AM96" i="3"/>
  <c r="AN96" i="3"/>
  <c r="AO96" i="3"/>
  <c r="AP96" i="3"/>
  <c r="AR96" i="3"/>
  <c r="BD96" i="3" s="1"/>
  <c r="BC96" i="3"/>
  <c r="BE96" i="3"/>
  <c r="BF96" i="3"/>
  <c r="BG96" i="3"/>
  <c r="BH96" i="3" s="1"/>
  <c r="N96" i="3" s="1"/>
  <c r="W97" i="3"/>
  <c r="Y97" i="3" s="1"/>
  <c r="V97" i="3"/>
  <c r="U97" i="3"/>
  <c r="S97" i="3"/>
  <c r="T97" i="3"/>
  <c r="AM97" i="3"/>
  <c r="AN97" i="3"/>
  <c r="AO97" i="3"/>
  <c r="AP97" i="3"/>
  <c r="AR97" i="3"/>
  <c r="BC97" i="3"/>
  <c r="BE97" i="3"/>
  <c r="BF97" i="3"/>
  <c r="BG97" i="3"/>
  <c r="BH97" i="3" s="1"/>
  <c r="N97" i="3" s="1"/>
  <c r="W98" i="3"/>
  <c r="Y98" i="3" s="1"/>
  <c r="V98" i="3"/>
  <c r="U98" i="3"/>
  <c r="S98" i="3"/>
  <c r="T98" i="3"/>
  <c r="AM98" i="3"/>
  <c r="AN98" i="3"/>
  <c r="AO98" i="3"/>
  <c r="AP98" i="3"/>
  <c r="AR98" i="3"/>
  <c r="BC98" i="3"/>
  <c r="BE98" i="3"/>
  <c r="BF98" i="3"/>
  <c r="BG98" i="3"/>
  <c r="W99" i="3"/>
  <c r="Y99" i="3"/>
  <c r="AC99" i="3" s="1"/>
  <c r="V99" i="3"/>
  <c r="U99" i="3"/>
  <c r="S99" i="3"/>
  <c r="T99" i="3"/>
  <c r="AM99" i="3"/>
  <c r="AN99" i="3"/>
  <c r="AO99" i="3"/>
  <c r="AP99" i="3"/>
  <c r="AR99" i="3"/>
  <c r="BC99" i="3"/>
  <c r="BE99" i="3"/>
  <c r="BF99" i="3"/>
  <c r="BG99" i="3"/>
  <c r="W100" i="3"/>
  <c r="Y100" i="3" s="1"/>
  <c r="AA100" i="3" s="1"/>
  <c r="V100" i="3"/>
  <c r="U100" i="3"/>
  <c r="S100" i="3"/>
  <c r="T100" i="3"/>
  <c r="AM100" i="3"/>
  <c r="AN100" i="3"/>
  <c r="AO100" i="3"/>
  <c r="AP100" i="3"/>
  <c r="AR100" i="3"/>
  <c r="BC100" i="3"/>
  <c r="BE100" i="3"/>
  <c r="BF100" i="3"/>
  <c r="BG100" i="3"/>
  <c r="BH100" i="3" s="1"/>
  <c r="N100" i="3" s="1"/>
  <c r="W101" i="3"/>
  <c r="Y101" i="3" s="1"/>
  <c r="AC101" i="3" s="1"/>
  <c r="V101" i="3"/>
  <c r="U101" i="3"/>
  <c r="S101" i="3"/>
  <c r="T101" i="3"/>
  <c r="AM101" i="3"/>
  <c r="AN101" i="3"/>
  <c r="AO101" i="3"/>
  <c r="AP101" i="3"/>
  <c r="AR101" i="3"/>
  <c r="BC101" i="3"/>
  <c r="BE101" i="3"/>
  <c r="BF101" i="3"/>
  <c r="BG101" i="3"/>
  <c r="BH101" i="3"/>
  <c r="N101" i="3" s="1"/>
  <c r="W102" i="3"/>
  <c r="Y102" i="3" s="1"/>
  <c r="AC102" i="3" s="1"/>
  <c r="V102" i="3"/>
  <c r="U102" i="3"/>
  <c r="S102" i="3"/>
  <c r="T102" i="3"/>
  <c r="AM102" i="3"/>
  <c r="AN102" i="3"/>
  <c r="AO102" i="3"/>
  <c r="AP102" i="3"/>
  <c r="AR102" i="3"/>
  <c r="BC102" i="3"/>
  <c r="BE102" i="3"/>
  <c r="BF102" i="3"/>
  <c r="BG102" i="3"/>
  <c r="BH102" i="3"/>
  <c r="N102" i="3" s="1"/>
  <c r="W103" i="3"/>
  <c r="Y103" i="3" s="1"/>
  <c r="V103" i="3"/>
  <c r="U103" i="3"/>
  <c r="S103" i="3"/>
  <c r="T103" i="3"/>
  <c r="AM103" i="3"/>
  <c r="AN103" i="3"/>
  <c r="AO103" i="3"/>
  <c r="AP103" i="3"/>
  <c r="AR103" i="3"/>
  <c r="BC103" i="3"/>
  <c r="BE103" i="3"/>
  <c r="BF103" i="3"/>
  <c r="BG103" i="3"/>
  <c r="W104" i="3"/>
  <c r="Y104" i="3"/>
  <c r="AA104" i="3" s="1"/>
  <c r="V104" i="3"/>
  <c r="U104" i="3"/>
  <c r="S104" i="3"/>
  <c r="T104" i="3"/>
  <c r="AM104" i="3"/>
  <c r="AN104" i="3"/>
  <c r="AO104" i="3"/>
  <c r="AP104" i="3"/>
  <c r="AR104" i="3"/>
  <c r="BD104" i="3" s="1"/>
  <c r="BC104" i="3"/>
  <c r="BE104" i="3"/>
  <c r="BF104" i="3"/>
  <c r="BG104" i="3"/>
  <c r="BH104" i="3" s="1"/>
  <c r="N104" i="3" s="1"/>
  <c r="W105" i="3"/>
  <c r="Y105" i="3" s="1"/>
  <c r="V105" i="3"/>
  <c r="U105" i="3"/>
  <c r="S105" i="3"/>
  <c r="T105" i="3"/>
  <c r="AM105" i="3"/>
  <c r="AN105" i="3"/>
  <c r="AO105" i="3"/>
  <c r="AP105" i="3"/>
  <c r="AR105" i="3"/>
  <c r="BC105" i="3"/>
  <c r="BE105" i="3"/>
  <c r="BF105" i="3"/>
  <c r="BG105" i="3"/>
  <c r="BH105" i="3" s="1"/>
  <c r="N105" i="3" s="1"/>
  <c r="W106" i="3"/>
  <c r="Y106" i="3" s="1"/>
  <c r="AC106" i="3" s="1"/>
  <c r="V106" i="3"/>
  <c r="U106" i="3"/>
  <c r="S106" i="3"/>
  <c r="T106" i="3"/>
  <c r="AM106" i="3"/>
  <c r="AN106" i="3"/>
  <c r="AO106" i="3"/>
  <c r="AP106" i="3"/>
  <c r="AR106" i="3"/>
  <c r="BC106" i="3"/>
  <c r="BE106" i="3"/>
  <c r="BF106" i="3"/>
  <c r="BG106" i="3"/>
  <c r="W107" i="3"/>
  <c r="Y107" i="3"/>
  <c r="AA107" i="3" s="1"/>
  <c r="Z107" i="3" s="1"/>
  <c r="AB107" i="3" s="1"/>
  <c r="V107" i="3"/>
  <c r="U107" i="3"/>
  <c r="S107" i="3"/>
  <c r="T107" i="3"/>
  <c r="AM107" i="3"/>
  <c r="AN107" i="3"/>
  <c r="AO107" i="3"/>
  <c r="AP107" i="3"/>
  <c r="AR107" i="3"/>
  <c r="BC107" i="3"/>
  <c r="BE107" i="3"/>
  <c r="BF107" i="3"/>
  <c r="BG107" i="3"/>
  <c r="BG107" i="2"/>
  <c r="BF107" i="2"/>
  <c r="BE107" i="2"/>
  <c r="AR107" i="2"/>
  <c r="BC107" i="2"/>
  <c r="AP107" i="2"/>
  <c r="AO107" i="2"/>
  <c r="AN107" i="2"/>
  <c r="AM107" i="2"/>
  <c r="W107" i="2"/>
  <c r="Y107" i="2" s="1"/>
  <c r="AA107" i="2" s="1"/>
  <c r="Z107" i="2" s="1"/>
  <c r="V107" i="2"/>
  <c r="U107" i="2"/>
  <c r="T107" i="2"/>
  <c r="S107" i="2"/>
  <c r="BG106" i="2"/>
  <c r="BF106" i="2"/>
  <c r="BH106" i="2" s="1"/>
  <c r="N106" i="2" s="1"/>
  <c r="BE106" i="2"/>
  <c r="AR106" i="2"/>
  <c r="BC106" i="2"/>
  <c r="AP106" i="2"/>
  <c r="AO106" i="2"/>
  <c r="AN106" i="2"/>
  <c r="AM106" i="2"/>
  <c r="W106" i="2"/>
  <c r="Y106" i="2" s="1"/>
  <c r="V106" i="2"/>
  <c r="U106" i="2"/>
  <c r="T106" i="2"/>
  <c r="S106" i="2"/>
  <c r="BG105" i="2"/>
  <c r="BF105" i="2"/>
  <c r="BH105" i="2"/>
  <c r="N105" i="2" s="1"/>
  <c r="BE105" i="2"/>
  <c r="AR105" i="2"/>
  <c r="BC105" i="2"/>
  <c r="AP105" i="2"/>
  <c r="AO105" i="2"/>
  <c r="AN105" i="2"/>
  <c r="AM105" i="2"/>
  <c r="W105" i="2"/>
  <c r="Y105" i="2"/>
  <c r="AA105" i="2" s="1"/>
  <c r="Z105" i="2" s="1"/>
  <c r="AB105" i="2" s="1"/>
  <c r="AE105" i="2" s="1"/>
  <c r="R105" i="2" s="1"/>
  <c r="X105" i="2" s="1"/>
  <c r="V105" i="2"/>
  <c r="U105" i="2"/>
  <c r="T105" i="2"/>
  <c r="S105" i="2"/>
  <c r="BG104" i="2"/>
  <c r="BF104" i="2"/>
  <c r="BE104" i="2"/>
  <c r="AR104" i="2"/>
  <c r="BC104" i="2"/>
  <c r="AP104" i="2"/>
  <c r="AO104" i="2"/>
  <c r="AN104" i="2"/>
  <c r="AM104" i="2"/>
  <c r="W104" i="2"/>
  <c r="Y104" i="2" s="1"/>
  <c r="V104" i="2"/>
  <c r="U104" i="2"/>
  <c r="T104" i="2"/>
  <c r="S104" i="2"/>
  <c r="BG103" i="2"/>
  <c r="BH103" i="2" s="1"/>
  <c r="N103" i="2" s="1"/>
  <c r="BF103" i="2"/>
  <c r="BE103" i="2"/>
  <c r="AR103" i="2"/>
  <c r="BC103" i="2"/>
  <c r="AP103" i="2"/>
  <c r="AO103" i="2"/>
  <c r="AN103" i="2"/>
  <c r="AM103" i="2"/>
  <c r="W103" i="2"/>
  <c r="Y103" i="2" s="1"/>
  <c r="AA103" i="2" s="1"/>
  <c r="Z103" i="2" s="1"/>
  <c r="AB103" i="2" s="1"/>
  <c r="V103" i="2"/>
  <c r="U103" i="2"/>
  <c r="T103" i="2"/>
  <c r="S103" i="2"/>
  <c r="BG102" i="2"/>
  <c r="BF102" i="2"/>
  <c r="BH102" i="2" s="1"/>
  <c r="N102" i="2" s="1"/>
  <c r="BE102" i="2"/>
  <c r="AR102" i="2"/>
  <c r="BC102" i="2"/>
  <c r="AP102" i="2"/>
  <c r="AO102" i="2"/>
  <c r="AN102" i="2"/>
  <c r="AM102" i="2"/>
  <c r="W102" i="2"/>
  <c r="Y102" i="2" s="1"/>
  <c r="V102" i="2"/>
  <c r="U102" i="2"/>
  <c r="T102" i="2"/>
  <c r="S102" i="2"/>
  <c r="BG101" i="2"/>
  <c r="BF101" i="2"/>
  <c r="BH101" i="2"/>
  <c r="N101" i="2" s="1"/>
  <c r="BE101" i="2"/>
  <c r="AR101" i="2"/>
  <c r="BC101" i="2"/>
  <c r="AP101" i="2"/>
  <c r="AO101" i="2"/>
  <c r="AN101" i="2"/>
  <c r="AM101" i="2"/>
  <c r="W101" i="2"/>
  <c r="Y101" i="2"/>
  <c r="AA101" i="2" s="1"/>
  <c r="Z101" i="2" s="1"/>
  <c r="AB101" i="2" s="1"/>
  <c r="AE101" i="2" s="1"/>
  <c r="R101" i="2" s="1"/>
  <c r="X101" i="2" s="1"/>
  <c r="V101" i="2"/>
  <c r="U101" i="2"/>
  <c r="T101" i="2"/>
  <c r="S101" i="2"/>
  <c r="BG100" i="2"/>
  <c r="BF100" i="2"/>
  <c r="BE100" i="2"/>
  <c r="AR100" i="2"/>
  <c r="BC100" i="2"/>
  <c r="AP100" i="2"/>
  <c r="AO100" i="2"/>
  <c r="AN100" i="2"/>
  <c r="AM100" i="2"/>
  <c r="W100" i="2"/>
  <c r="Y100" i="2" s="1"/>
  <c r="V100" i="2"/>
  <c r="U100" i="2"/>
  <c r="T100" i="2"/>
  <c r="S100" i="2"/>
  <c r="BG99" i="2"/>
  <c r="BF99" i="2"/>
  <c r="BE99" i="2"/>
  <c r="AR99" i="2"/>
  <c r="BD99" i="2" s="1"/>
  <c r="BC99" i="2"/>
  <c r="AP99" i="2"/>
  <c r="AO99" i="2"/>
  <c r="AN99" i="2"/>
  <c r="AM99" i="2"/>
  <c r="W99" i="2"/>
  <c r="Y99" i="2" s="1"/>
  <c r="AA99" i="2" s="1"/>
  <c r="Z99" i="2" s="1"/>
  <c r="V99" i="2"/>
  <c r="U99" i="2"/>
  <c r="T99" i="2"/>
  <c r="S99" i="2"/>
  <c r="BG98" i="2"/>
  <c r="BF98" i="2"/>
  <c r="BH98" i="2" s="1"/>
  <c r="N98" i="2" s="1"/>
  <c r="BE98" i="2"/>
  <c r="AR98" i="2"/>
  <c r="BD98" i="2" s="1"/>
  <c r="BC98" i="2"/>
  <c r="AP98" i="2"/>
  <c r="AO98" i="2"/>
  <c r="AN98" i="2"/>
  <c r="AM98" i="2"/>
  <c r="W98" i="2"/>
  <c r="Y98" i="2" s="1"/>
  <c r="AA98" i="2" s="1"/>
  <c r="Z98" i="2" s="1"/>
  <c r="V98" i="2"/>
  <c r="U98" i="2"/>
  <c r="T98" i="2"/>
  <c r="S98" i="2"/>
  <c r="BG97" i="2"/>
  <c r="BF97" i="2"/>
  <c r="BH97" i="2" s="1"/>
  <c r="N97" i="2" s="1"/>
  <c r="BE97" i="2"/>
  <c r="AR97" i="2"/>
  <c r="BD97" i="2" s="1"/>
  <c r="BC97" i="2"/>
  <c r="AP97" i="2"/>
  <c r="AO97" i="2"/>
  <c r="AN97" i="2"/>
  <c r="AM97" i="2"/>
  <c r="W97" i="2"/>
  <c r="Y97" i="2"/>
  <c r="AA97" i="2" s="1"/>
  <c r="Z97" i="2" s="1"/>
  <c r="AB97" i="2" s="1"/>
  <c r="V97" i="2"/>
  <c r="U97" i="2"/>
  <c r="T97" i="2"/>
  <c r="S97" i="2"/>
  <c r="BG96" i="2"/>
  <c r="BF96" i="2"/>
  <c r="BE96" i="2"/>
  <c r="AR96" i="2"/>
  <c r="BD96" i="2" s="1"/>
  <c r="BC96" i="2"/>
  <c r="AP96" i="2"/>
  <c r="AO96" i="2"/>
  <c r="AN96" i="2"/>
  <c r="AM96" i="2"/>
  <c r="W96" i="2"/>
  <c r="Y96" i="2"/>
  <c r="AA96" i="2" s="1"/>
  <c r="V96" i="2"/>
  <c r="U96" i="2"/>
  <c r="T96" i="2"/>
  <c r="S96" i="2"/>
  <c r="BG95" i="2"/>
  <c r="BF95" i="2"/>
  <c r="BE95" i="2"/>
  <c r="AR95" i="2"/>
  <c r="BD95" i="2" s="1"/>
  <c r="BC95" i="2"/>
  <c r="AP95" i="2"/>
  <c r="AO95" i="2"/>
  <c r="AN95" i="2"/>
  <c r="AM95" i="2"/>
  <c r="W95" i="2"/>
  <c r="Y95" i="2" s="1"/>
  <c r="V95" i="2"/>
  <c r="U95" i="2"/>
  <c r="T95" i="2"/>
  <c r="S95" i="2"/>
  <c r="BG94" i="2"/>
  <c r="BF94" i="2"/>
  <c r="BH94" i="2" s="1"/>
  <c r="N94" i="2" s="1"/>
  <c r="BE94" i="2"/>
  <c r="AR94" i="2"/>
  <c r="BD94" i="2" s="1"/>
  <c r="BC94" i="2"/>
  <c r="AP94" i="2"/>
  <c r="AO94" i="2"/>
  <c r="AN94" i="2"/>
  <c r="AM94" i="2"/>
  <c r="W94" i="2"/>
  <c r="Y94" i="2" s="1"/>
  <c r="AA94" i="2" s="1"/>
  <c r="Z94" i="2" s="1"/>
  <c r="AB94" i="2" s="1"/>
  <c r="AE94" i="2" s="1"/>
  <c r="R94" i="2" s="1"/>
  <c r="X94" i="2" s="1"/>
  <c r="V94" i="2"/>
  <c r="U94" i="2"/>
  <c r="T94" i="2"/>
  <c r="S94" i="2"/>
  <c r="BG93" i="2"/>
  <c r="BF93" i="2"/>
  <c r="BH93" i="2" s="1"/>
  <c r="N93" i="2" s="1"/>
  <c r="BE93" i="2"/>
  <c r="AR93" i="2"/>
  <c r="BD93" i="2" s="1"/>
  <c r="BC93" i="2"/>
  <c r="AP93" i="2"/>
  <c r="AO93" i="2"/>
  <c r="AN93" i="2"/>
  <c r="AM93" i="2"/>
  <c r="W93" i="2"/>
  <c r="Y93" i="2"/>
  <c r="V93" i="2"/>
  <c r="U93" i="2"/>
  <c r="T93" i="2"/>
  <c r="S93" i="2"/>
  <c r="BG92" i="2"/>
  <c r="BF92" i="2"/>
  <c r="BE92" i="2"/>
  <c r="AR92" i="2"/>
  <c r="BD92" i="2" s="1"/>
  <c r="BC92" i="2"/>
  <c r="AP92" i="2"/>
  <c r="AO92" i="2"/>
  <c r="AN92" i="2"/>
  <c r="AM92" i="2"/>
  <c r="W92" i="2"/>
  <c r="Y92" i="2"/>
  <c r="AA92" i="2" s="1"/>
  <c r="V92" i="2"/>
  <c r="U92" i="2"/>
  <c r="T92" i="2"/>
  <c r="S92" i="2"/>
  <c r="BG91" i="2"/>
  <c r="BF91" i="2"/>
  <c r="BE91" i="2"/>
  <c r="AR91" i="2"/>
  <c r="BD91" i="2" s="1"/>
  <c r="BC91" i="2"/>
  <c r="AP91" i="2"/>
  <c r="AO91" i="2"/>
  <c r="AN91" i="2"/>
  <c r="AM91" i="2"/>
  <c r="W91" i="2"/>
  <c r="Y91" i="2" s="1"/>
  <c r="V91" i="2"/>
  <c r="U91" i="2"/>
  <c r="T91" i="2"/>
  <c r="S91" i="2"/>
  <c r="BG90" i="2"/>
  <c r="BF90" i="2"/>
  <c r="BE90" i="2"/>
  <c r="AR90" i="2"/>
  <c r="BD90" i="2" s="1"/>
  <c r="BC90" i="2"/>
  <c r="AP90" i="2"/>
  <c r="AO90" i="2"/>
  <c r="AN90" i="2"/>
  <c r="AM90" i="2"/>
  <c r="W90" i="2"/>
  <c r="Y90" i="2" s="1"/>
  <c r="AA90" i="2" s="1"/>
  <c r="Z90" i="2" s="1"/>
  <c r="V90" i="2"/>
  <c r="U90" i="2"/>
  <c r="T90" i="2"/>
  <c r="S90" i="2"/>
  <c r="BG89" i="2"/>
  <c r="BF89" i="2"/>
  <c r="BH89" i="2" s="1"/>
  <c r="N89" i="2" s="1"/>
  <c r="BE89" i="2"/>
  <c r="AR89" i="2"/>
  <c r="BD89" i="2" s="1"/>
  <c r="BC89" i="2"/>
  <c r="AP89" i="2"/>
  <c r="AO89" i="2"/>
  <c r="AN89" i="2"/>
  <c r="AM89" i="2"/>
  <c r="W89" i="2"/>
  <c r="Y89" i="2"/>
  <c r="AA89" i="2" s="1"/>
  <c r="Z89" i="2" s="1"/>
  <c r="V89" i="2"/>
  <c r="U89" i="2"/>
  <c r="T89" i="2"/>
  <c r="S89" i="2"/>
  <c r="BG88" i="2"/>
  <c r="BF88" i="2"/>
  <c r="BE88" i="2"/>
  <c r="AR88" i="2"/>
  <c r="BD88" i="2" s="1"/>
  <c r="BC88" i="2"/>
  <c r="AP88" i="2"/>
  <c r="AO88" i="2"/>
  <c r="AN88" i="2"/>
  <c r="AM88" i="2"/>
  <c r="W88" i="2"/>
  <c r="Y88" i="2"/>
  <c r="AA88" i="2" s="1"/>
  <c r="V88" i="2"/>
  <c r="U88" i="2"/>
  <c r="T88" i="2"/>
  <c r="S88" i="2"/>
  <c r="BG87" i="2"/>
  <c r="BF87" i="2"/>
  <c r="BE87" i="2"/>
  <c r="AR87" i="2"/>
  <c r="BD87" i="2" s="1"/>
  <c r="BC87" i="2"/>
  <c r="AP87" i="2"/>
  <c r="AO87" i="2"/>
  <c r="AN87" i="2"/>
  <c r="AM87" i="2"/>
  <c r="W87" i="2"/>
  <c r="Y87" i="2" s="1"/>
  <c r="V87" i="2"/>
  <c r="U87" i="2"/>
  <c r="T87" i="2"/>
  <c r="S87" i="2"/>
  <c r="BG86" i="2"/>
  <c r="BF86" i="2"/>
  <c r="BH86" i="2" s="1"/>
  <c r="N86" i="2" s="1"/>
  <c r="BE86" i="2"/>
  <c r="AR86" i="2"/>
  <c r="BD86" i="2" s="1"/>
  <c r="BC86" i="2"/>
  <c r="AP86" i="2"/>
  <c r="AO86" i="2"/>
  <c r="AN86" i="2"/>
  <c r="AM86" i="2"/>
  <c r="W86" i="2"/>
  <c r="Y86" i="2" s="1"/>
  <c r="AA86" i="2" s="1"/>
  <c r="Z86" i="2" s="1"/>
  <c r="V86" i="2"/>
  <c r="U86" i="2"/>
  <c r="T86" i="2"/>
  <c r="S86" i="2"/>
  <c r="BG85" i="2"/>
  <c r="BF85" i="2"/>
  <c r="BH85" i="2" s="1"/>
  <c r="N85" i="2" s="1"/>
  <c r="BE85" i="2"/>
  <c r="AR85" i="2"/>
  <c r="BD85" i="2" s="1"/>
  <c r="BC85" i="2"/>
  <c r="AP85" i="2"/>
  <c r="AO85" i="2"/>
  <c r="AN85" i="2"/>
  <c r="AM85" i="2"/>
  <c r="W85" i="2"/>
  <c r="Y85" i="2"/>
  <c r="V85" i="2"/>
  <c r="U85" i="2"/>
  <c r="T85" i="2"/>
  <c r="S85" i="2"/>
  <c r="BG84" i="2"/>
  <c r="BF84" i="2"/>
  <c r="BE84" i="2"/>
  <c r="AR84" i="2"/>
  <c r="BD84" i="2" s="1"/>
  <c r="BC84" i="2"/>
  <c r="AP84" i="2"/>
  <c r="AO84" i="2"/>
  <c r="AN84" i="2"/>
  <c r="AM84" i="2"/>
  <c r="W84" i="2"/>
  <c r="Y84" i="2"/>
  <c r="AA84" i="2" s="1"/>
  <c r="V84" i="2"/>
  <c r="U84" i="2"/>
  <c r="T84" i="2"/>
  <c r="S84" i="2"/>
  <c r="BG83" i="2"/>
  <c r="BF83" i="2"/>
  <c r="BE83" i="2"/>
  <c r="AR83" i="2"/>
  <c r="BD83" i="2" s="1"/>
  <c r="BC83" i="2"/>
  <c r="AP83" i="2"/>
  <c r="AO83" i="2"/>
  <c r="AN83" i="2"/>
  <c r="AM83" i="2"/>
  <c r="W83" i="2"/>
  <c r="Y83" i="2" s="1"/>
  <c r="V83" i="2"/>
  <c r="U83" i="2"/>
  <c r="T83" i="2"/>
  <c r="S83" i="2"/>
  <c r="BG82" i="2"/>
  <c r="BF82" i="2"/>
  <c r="BE82" i="2"/>
  <c r="AR82" i="2"/>
  <c r="BD82" i="2" s="1"/>
  <c r="BC82" i="2"/>
  <c r="AP82" i="2"/>
  <c r="AO82" i="2"/>
  <c r="AN82" i="2"/>
  <c r="AM82" i="2"/>
  <c r="W82" i="2"/>
  <c r="Y82" i="2" s="1"/>
  <c r="AA82" i="2" s="1"/>
  <c r="Z82" i="2" s="1"/>
  <c r="V82" i="2"/>
  <c r="U82" i="2"/>
  <c r="T82" i="2"/>
  <c r="S82" i="2"/>
  <c r="BG81" i="2"/>
  <c r="BF81" i="2"/>
  <c r="BH81" i="2" s="1"/>
  <c r="N81" i="2" s="1"/>
  <c r="BE81" i="2"/>
  <c r="AR81" i="2"/>
  <c r="BD81" i="2" s="1"/>
  <c r="BC81" i="2"/>
  <c r="AP81" i="2"/>
  <c r="AO81" i="2"/>
  <c r="AN81" i="2"/>
  <c r="AM81" i="2"/>
  <c r="W81" i="2"/>
  <c r="Y81" i="2"/>
  <c r="AC81" i="2" s="1"/>
  <c r="V81" i="2"/>
  <c r="U81" i="2"/>
  <c r="T81" i="2"/>
  <c r="S81" i="2"/>
  <c r="BG80" i="2"/>
  <c r="BF80" i="2"/>
  <c r="BE80" i="2"/>
  <c r="AR80" i="2"/>
  <c r="BD80" i="2" s="1"/>
  <c r="BC80" i="2"/>
  <c r="AP80" i="2"/>
  <c r="AO80" i="2"/>
  <c r="AN80" i="2"/>
  <c r="AM80" i="2"/>
  <c r="W80" i="2"/>
  <c r="Y80" i="2"/>
  <c r="AA80" i="2" s="1"/>
  <c r="V80" i="2"/>
  <c r="U80" i="2"/>
  <c r="T80" i="2"/>
  <c r="S80" i="2"/>
  <c r="BG79" i="2"/>
  <c r="BF79" i="2"/>
  <c r="BE79" i="2"/>
  <c r="AR79" i="2"/>
  <c r="BD79" i="2" s="1"/>
  <c r="BC79" i="2"/>
  <c r="AP79" i="2"/>
  <c r="AO79" i="2"/>
  <c r="AN79" i="2"/>
  <c r="AM79" i="2"/>
  <c r="W79" i="2"/>
  <c r="Y79" i="2" s="1"/>
  <c r="V79" i="2"/>
  <c r="U79" i="2"/>
  <c r="T79" i="2"/>
  <c r="S79" i="2"/>
  <c r="BG78" i="2"/>
  <c r="BF78" i="2"/>
  <c r="BH78" i="2" s="1"/>
  <c r="N78" i="2" s="1"/>
  <c r="BE78" i="2"/>
  <c r="AR78" i="2"/>
  <c r="BD78" i="2" s="1"/>
  <c r="BC78" i="2"/>
  <c r="AP78" i="2"/>
  <c r="AO78" i="2"/>
  <c r="AN78" i="2"/>
  <c r="AM78" i="2"/>
  <c r="W78" i="2"/>
  <c r="Y78" i="2" s="1"/>
  <c r="AA78" i="2" s="1"/>
  <c r="Z78" i="2" s="1"/>
  <c r="AB78" i="2" s="1"/>
  <c r="AE78" i="2" s="1"/>
  <c r="R78" i="2" s="1"/>
  <c r="X78" i="2" s="1"/>
  <c r="V78" i="2"/>
  <c r="U78" i="2"/>
  <c r="T78" i="2"/>
  <c r="S78" i="2"/>
  <c r="BG77" i="2"/>
  <c r="BF77" i="2"/>
  <c r="BH77" i="2" s="1"/>
  <c r="N77" i="2" s="1"/>
  <c r="BE77" i="2"/>
  <c r="AR77" i="2"/>
  <c r="BD77" i="2" s="1"/>
  <c r="BC77" i="2"/>
  <c r="AP77" i="2"/>
  <c r="AO77" i="2"/>
  <c r="AN77" i="2"/>
  <c r="AM77" i="2"/>
  <c r="W77" i="2"/>
  <c r="Y77" i="2"/>
  <c r="V77" i="2"/>
  <c r="U77" i="2"/>
  <c r="T77" i="2"/>
  <c r="S77" i="2"/>
  <c r="BG76" i="2"/>
  <c r="BF76" i="2"/>
  <c r="BE76" i="2"/>
  <c r="AR76" i="2"/>
  <c r="BD76" i="2" s="1"/>
  <c r="BC76" i="2"/>
  <c r="AP76" i="2"/>
  <c r="AO76" i="2"/>
  <c r="AN76" i="2"/>
  <c r="AM76" i="2"/>
  <c r="W76" i="2"/>
  <c r="Y76" i="2"/>
  <c r="AA76" i="2" s="1"/>
  <c r="V76" i="2"/>
  <c r="U76" i="2"/>
  <c r="T76" i="2"/>
  <c r="S76" i="2"/>
  <c r="BG75" i="2"/>
  <c r="BF75" i="2"/>
  <c r="BE75" i="2"/>
  <c r="AR75" i="2"/>
  <c r="BD75" i="2" s="1"/>
  <c r="BC75" i="2"/>
  <c r="AP75" i="2"/>
  <c r="AO75" i="2"/>
  <c r="AN75" i="2"/>
  <c r="AM75" i="2"/>
  <c r="W75" i="2"/>
  <c r="Y75" i="2" s="1"/>
  <c r="V75" i="2"/>
  <c r="U75" i="2"/>
  <c r="T75" i="2"/>
  <c r="S75" i="2"/>
  <c r="BG74" i="2"/>
  <c r="BF74" i="2"/>
  <c r="BE74" i="2"/>
  <c r="AR74" i="2"/>
  <c r="BD74" i="2" s="1"/>
  <c r="BC74" i="2"/>
  <c r="AP74" i="2"/>
  <c r="AO74" i="2"/>
  <c r="AN74" i="2"/>
  <c r="AM74" i="2"/>
  <c r="W74" i="2"/>
  <c r="Y74" i="2" s="1"/>
  <c r="AA74" i="2" s="1"/>
  <c r="Z74" i="2" s="1"/>
  <c r="V74" i="2"/>
  <c r="U74" i="2"/>
  <c r="T74" i="2"/>
  <c r="S74" i="2"/>
  <c r="BG73" i="2"/>
  <c r="BF73" i="2"/>
  <c r="BH73" i="2" s="1"/>
  <c r="N73" i="2" s="1"/>
  <c r="BE73" i="2"/>
  <c r="AR73" i="2"/>
  <c r="BD73" i="2" s="1"/>
  <c r="BC73" i="2"/>
  <c r="AP73" i="2"/>
  <c r="AO73" i="2"/>
  <c r="AN73" i="2"/>
  <c r="AM73" i="2"/>
  <c r="W73" i="2"/>
  <c r="Y73" i="2"/>
  <c r="V73" i="2"/>
  <c r="U73" i="2"/>
  <c r="T73" i="2"/>
  <c r="S73" i="2"/>
  <c r="BG72" i="2"/>
  <c r="BF72" i="2"/>
  <c r="BE72" i="2"/>
  <c r="AR72" i="2"/>
  <c r="BD72" i="2" s="1"/>
  <c r="BC72" i="2"/>
  <c r="AP72" i="2"/>
  <c r="AO72" i="2"/>
  <c r="AN72" i="2"/>
  <c r="AM72" i="2"/>
  <c r="W72" i="2"/>
  <c r="Y72" i="2"/>
  <c r="AA72" i="2" s="1"/>
  <c r="V72" i="2"/>
  <c r="U72" i="2"/>
  <c r="T72" i="2"/>
  <c r="S72" i="2"/>
  <c r="BG71" i="2"/>
  <c r="BF71" i="2"/>
  <c r="BE71" i="2"/>
  <c r="AR71" i="2"/>
  <c r="BD71" i="2" s="1"/>
  <c r="BC71" i="2"/>
  <c r="AP71" i="2"/>
  <c r="AO71" i="2"/>
  <c r="AN71" i="2"/>
  <c r="AM71" i="2"/>
  <c r="W71" i="2"/>
  <c r="Y71" i="2" s="1"/>
  <c r="V71" i="2"/>
  <c r="U71" i="2"/>
  <c r="T71" i="2"/>
  <c r="S71" i="2"/>
  <c r="BG70" i="2"/>
  <c r="BF70" i="2"/>
  <c r="BH70" i="2" s="1"/>
  <c r="N70" i="2" s="1"/>
  <c r="BE70" i="2"/>
  <c r="AR70" i="2"/>
  <c r="BD70" i="2" s="1"/>
  <c r="BC70" i="2"/>
  <c r="AP70" i="2"/>
  <c r="AO70" i="2"/>
  <c r="AN70" i="2"/>
  <c r="AM70" i="2"/>
  <c r="W70" i="2"/>
  <c r="Y70" i="2" s="1"/>
  <c r="AA70" i="2" s="1"/>
  <c r="Z70" i="2" s="1"/>
  <c r="V70" i="2"/>
  <c r="U70" i="2"/>
  <c r="T70" i="2"/>
  <c r="S70" i="2"/>
  <c r="BG69" i="2"/>
  <c r="BF69" i="2"/>
  <c r="BH69" i="2" s="1"/>
  <c r="N69" i="2" s="1"/>
  <c r="BE69" i="2"/>
  <c r="AR69" i="2"/>
  <c r="BD69" i="2" s="1"/>
  <c r="BC69" i="2"/>
  <c r="AP69" i="2"/>
  <c r="AO69" i="2"/>
  <c r="AN69" i="2"/>
  <c r="AM69" i="2"/>
  <c r="W69" i="2"/>
  <c r="Y69" i="2"/>
  <c r="V69" i="2"/>
  <c r="U69" i="2"/>
  <c r="T69" i="2"/>
  <c r="S69" i="2"/>
  <c r="BG68" i="2"/>
  <c r="BF68" i="2"/>
  <c r="BE68" i="2"/>
  <c r="AR68" i="2"/>
  <c r="BD68" i="2" s="1"/>
  <c r="BC68" i="2"/>
  <c r="AP68" i="2"/>
  <c r="AO68" i="2"/>
  <c r="AN68" i="2"/>
  <c r="AM68" i="2"/>
  <c r="W68" i="2"/>
  <c r="Y68" i="2"/>
  <c r="AA68" i="2" s="1"/>
  <c r="V68" i="2"/>
  <c r="U68" i="2"/>
  <c r="T68" i="2"/>
  <c r="S68" i="2"/>
  <c r="BG67" i="2"/>
  <c r="BF67" i="2"/>
  <c r="BH67" i="2" s="1"/>
  <c r="N67" i="2" s="1"/>
  <c r="BE67" i="2"/>
  <c r="AR67" i="2"/>
  <c r="BD67" i="2" s="1"/>
  <c r="BC67" i="2"/>
  <c r="AP67" i="2"/>
  <c r="AO67" i="2"/>
  <c r="AN67" i="2"/>
  <c r="AM67" i="2"/>
  <c r="W67" i="2"/>
  <c r="Y67" i="2" s="1"/>
  <c r="V67" i="2"/>
  <c r="U67" i="2"/>
  <c r="T67" i="2"/>
  <c r="S67" i="2"/>
  <c r="BG66" i="2"/>
  <c r="BF66" i="2"/>
  <c r="BE66" i="2"/>
  <c r="AR66" i="2"/>
  <c r="BD66" i="2" s="1"/>
  <c r="BC66" i="2"/>
  <c r="AP66" i="2"/>
  <c r="AO66" i="2"/>
  <c r="AN66" i="2"/>
  <c r="AM66" i="2"/>
  <c r="W66" i="2"/>
  <c r="Y66" i="2"/>
  <c r="AA66" i="2" s="1"/>
  <c r="Z66" i="2" s="1"/>
  <c r="V66" i="2"/>
  <c r="U66" i="2"/>
  <c r="T66" i="2"/>
  <c r="S66" i="2"/>
  <c r="BG65" i="2"/>
  <c r="BF65" i="2"/>
  <c r="BH65" i="2" s="1"/>
  <c r="N65" i="2" s="1"/>
  <c r="BE65" i="2"/>
  <c r="AR65" i="2"/>
  <c r="BD65" i="2" s="1"/>
  <c r="BC65" i="2"/>
  <c r="AP65" i="2"/>
  <c r="AO65" i="2"/>
  <c r="AN65" i="2"/>
  <c r="AM65" i="2"/>
  <c r="W65" i="2"/>
  <c r="Y65" i="2" s="1"/>
  <c r="AA65" i="2" s="1"/>
  <c r="Z65" i="2" s="1"/>
  <c r="AB65" i="2" s="1"/>
  <c r="V65" i="2"/>
  <c r="U65" i="2"/>
  <c r="T65" i="2"/>
  <c r="S65" i="2"/>
  <c r="BG64" i="2"/>
  <c r="BF64" i="2"/>
  <c r="BE64" i="2"/>
  <c r="AR64" i="2"/>
  <c r="BD64" i="2" s="1"/>
  <c r="BC64" i="2"/>
  <c r="AP64" i="2"/>
  <c r="AO64" i="2"/>
  <c r="AN64" i="2"/>
  <c r="AM64" i="2"/>
  <c r="W64" i="2"/>
  <c r="Y64" i="2"/>
  <c r="V64" i="2"/>
  <c r="U64" i="2"/>
  <c r="T64" i="2"/>
  <c r="S64" i="2"/>
  <c r="BG63" i="2"/>
  <c r="BF63" i="2"/>
  <c r="BH63" i="2" s="1"/>
  <c r="N63" i="2" s="1"/>
  <c r="BE63" i="2"/>
  <c r="AR63" i="2"/>
  <c r="BD63" i="2" s="1"/>
  <c r="BC63" i="2"/>
  <c r="AP63" i="2"/>
  <c r="AO63" i="2"/>
  <c r="AN63" i="2"/>
  <c r="AM63" i="2"/>
  <c r="W63" i="2"/>
  <c r="Y63" i="2" s="1"/>
  <c r="AA63" i="2" s="1"/>
  <c r="V63" i="2"/>
  <c r="U63" i="2"/>
  <c r="T63" i="2"/>
  <c r="S63" i="2"/>
  <c r="BG62" i="2"/>
  <c r="BF62" i="2"/>
  <c r="BH62" i="2" s="1"/>
  <c r="N62" i="2" s="1"/>
  <c r="BE62" i="2"/>
  <c r="AR62" i="2"/>
  <c r="BD62" i="2" s="1"/>
  <c r="BC62" i="2"/>
  <c r="AP62" i="2"/>
  <c r="AO62" i="2"/>
  <c r="AN62" i="2"/>
  <c r="AM62" i="2"/>
  <c r="W62" i="2"/>
  <c r="Y62" i="2" s="1"/>
  <c r="V62" i="2"/>
  <c r="U62" i="2"/>
  <c r="T62" i="2"/>
  <c r="S62" i="2"/>
  <c r="BG61" i="2"/>
  <c r="BF61" i="2"/>
  <c r="BH61" i="2" s="1"/>
  <c r="N61" i="2" s="1"/>
  <c r="BE61" i="2"/>
  <c r="AR61" i="2"/>
  <c r="BD61" i="2" s="1"/>
  <c r="BC61" i="2"/>
  <c r="AP61" i="2"/>
  <c r="AO61" i="2"/>
  <c r="AN61" i="2"/>
  <c r="AM61" i="2"/>
  <c r="W61" i="2"/>
  <c r="Y61" i="2"/>
  <c r="V61" i="2"/>
  <c r="U61" i="2"/>
  <c r="T61" i="2"/>
  <c r="S61" i="2"/>
  <c r="BG60" i="2"/>
  <c r="BF60" i="2"/>
  <c r="BE60" i="2"/>
  <c r="AR60" i="2"/>
  <c r="BD60" i="2" s="1"/>
  <c r="BC60" i="2"/>
  <c r="AP60" i="2"/>
  <c r="AO60" i="2"/>
  <c r="AN60" i="2"/>
  <c r="AM60" i="2"/>
  <c r="W60" i="2"/>
  <c r="Y60" i="2"/>
  <c r="AA60" i="2" s="1"/>
  <c r="V60" i="2"/>
  <c r="U60" i="2"/>
  <c r="T60" i="2"/>
  <c r="S60" i="2"/>
  <c r="BG59" i="2"/>
  <c r="BH59" i="2" s="1"/>
  <c r="N59" i="2" s="1"/>
  <c r="BF59" i="2"/>
  <c r="BE59" i="2"/>
  <c r="AR59" i="2"/>
  <c r="BD59" i="2"/>
  <c r="BC59" i="2"/>
  <c r="AP59" i="2"/>
  <c r="AO59" i="2"/>
  <c r="AN59" i="2"/>
  <c r="AM59" i="2"/>
  <c r="W59" i="2"/>
  <c r="Y59" i="2" s="1"/>
  <c r="V59" i="2"/>
  <c r="U59" i="2"/>
  <c r="T59" i="2"/>
  <c r="S59" i="2"/>
  <c r="BG58" i="2"/>
  <c r="BF58" i="2"/>
  <c r="BE58" i="2"/>
  <c r="AR58" i="2"/>
  <c r="BD58" i="2"/>
  <c r="BC58" i="2"/>
  <c r="AP58" i="2"/>
  <c r="AO58" i="2"/>
  <c r="AN58" i="2"/>
  <c r="AM58" i="2"/>
  <c r="W58" i="2"/>
  <c r="Y58" i="2" s="1"/>
  <c r="AA58" i="2" s="1"/>
  <c r="V58" i="2"/>
  <c r="U58" i="2"/>
  <c r="T58" i="2"/>
  <c r="S58" i="2"/>
  <c r="BG57" i="2"/>
  <c r="BF57" i="2"/>
  <c r="BE57" i="2"/>
  <c r="AR57" i="2"/>
  <c r="BD57" i="2"/>
  <c r="BC57" i="2"/>
  <c r="AP57" i="2"/>
  <c r="AO57" i="2"/>
  <c r="AN57" i="2"/>
  <c r="AM57" i="2"/>
  <c r="W57" i="2"/>
  <c r="Y57" i="2" s="1"/>
  <c r="V57" i="2"/>
  <c r="U57" i="2"/>
  <c r="T57" i="2"/>
  <c r="S57" i="2"/>
  <c r="BG56" i="2"/>
  <c r="BF56" i="2"/>
  <c r="BE56" i="2"/>
  <c r="AR56" i="2"/>
  <c r="BD56" i="2" s="1"/>
  <c r="BC56" i="2"/>
  <c r="AP56" i="2"/>
  <c r="AO56" i="2"/>
  <c r="AN56" i="2"/>
  <c r="AM56" i="2"/>
  <c r="W56" i="2"/>
  <c r="Y56" i="2" s="1"/>
  <c r="AA56" i="2" s="1"/>
  <c r="V56" i="2"/>
  <c r="U56" i="2"/>
  <c r="T56" i="2"/>
  <c r="S56" i="2"/>
  <c r="BG55" i="2"/>
  <c r="BF55" i="2"/>
  <c r="AR55" i="2"/>
  <c r="BD55" i="2" s="1"/>
  <c r="BC55" i="2"/>
  <c r="BE55" i="2" s="1"/>
  <c r="AP55" i="2" s="1"/>
  <c r="AO55" i="2"/>
  <c r="AN55" i="2"/>
  <c r="U55" i="2"/>
  <c r="BG54" i="2"/>
  <c r="BF54" i="2"/>
  <c r="AR54" i="2"/>
  <c r="BD54" i="2" s="1"/>
  <c r="BC54" i="2"/>
  <c r="BE54" i="2" s="1"/>
  <c r="AP54" i="2" s="1"/>
  <c r="AO54" i="2"/>
  <c r="AN54" i="2"/>
  <c r="U54" i="2"/>
  <c r="BG53" i="2"/>
  <c r="BF53" i="2"/>
  <c r="AR53" i="2"/>
  <c r="BD53" i="2" s="1"/>
  <c r="BC53" i="2"/>
  <c r="BE53" i="2" s="1"/>
  <c r="AP53" i="2" s="1"/>
  <c r="AO53" i="2"/>
  <c r="AN53" i="2"/>
  <c r="U53" i="2"/>
  <c r="BG52" i="2"/>
  <c r="BF52" i="2"/>
  <c r="AR52" i="2"/>
  <c r="BD52" i="2" s="1"/>
  <c r="BC52" i="2"/>
  <c r="BE52" i="2" s="1"/>
  <c r="AP52" i="2" s="1"/>
  <c r="AO52" i="2"/>
  <c r="AN52" i="2"/>
  <c r="U52" i="2"/>
  <c r="BG51" i="2"/>
  <c r="BF51" i="2"/>
  <c r="AR51" i="2"/>
  <c r="BD51" i="2" s="1"/>
  <c r="BC51" i="2"/>
  <c r="BE51" i="2" s="1"/>
  <c r="AP51" i="2" s="1"/>
  <c r="AO51" i="2"/>
  <c r="AN51" i="2"/>
  <c r="U51" i="2"/>
  <c r="BG50" i="2"/>
  <c r="BF50" i="2"/>
  <c r="AR50" i="2"/>
  <c r="BD50" i="2" s="1"/>
  <c r="BC50" i="2"/>
  <c r="BE50" i="2" s="1"/>
  <c r="AP50" i="2" s="1"/>
  <c r="AO50" i="2"/>
  <c r="AN50" i="2"/>
  <c r="U50" i="2"/>
  <c r="BG49" i="2"/>
  <c r="BF49" i="2"/>
  <c r="AR49" i="2"/>
  <c r="BD49" i="2" s="1"/>
  <c r="BC49" i="2"/>
  <c r="BE49" i="2" s="1"/>
  <c r="AP49" i="2" s="1"/>
  <c r="AO49" i="2"/>
  <c r="AN49" i="2"/>
  <c r="U49" i="2"/>
  <c r="BG48" i="2"/>
  <c r="BF48" i="2"/>
  <c r="AR48" i="2"/>
  <c r="BD48" i="2" s="1"/>
  <c r="BC48" i="2"/>
  <c r="BE48" i="2" s="1"/>
  <c r="AP48" i="2" s="1"/>
  <c r="AO48" i="2"/>
  <c r="AN48" i="2"/>
  <c r="U48" i="2"/>
  <c r="BG47" i="2"/>
  <c r="BF47" i="2"/>
  <c r="AR47" i="2"/>
  <c r="BD47" i="2" s="1"/>
  <c r="BC47" i="2"/>
  <c r="BE47" i="2" s="1"/>
  <c r="AP47" i="2" s="1"/>
  <c r="AO47" i="2"/>
  <c r="AN47" i="2"/>
  <c r="U47" i="2"/>
  <c r="BG46" i="2"/>
  <c r="BF46" i="2"/>
  <c r="AR46" i="2"/>
  <c r="BD46" i="2" s="1"/>
  <c r="BC46" i="2"/>
  <c r="BE46" i="2" s="1"/>
  <c r="AP46" i="2" s="1"/>
  <c r="AO46" i="2"/>
  <c r="AN46" i="2"/>
  <c r="U46" i="2"/>
  <c r="BG45" i="2"/>
  <c r="BF45" i="2"/>
  <c r="AR45" i="2"/>
  <c r="BD45" i="2" s="1"/>
  <c r="BC45" i="2"/>
  <c r="BE45" i="2" s="1"/>
  <c r="AP45" i="2" s="1"/>
  <c r="AO45" i="2"/>
  <c r="AN45" i="2"/>
  <c r="U45" i="2"/>
  <c r="BG44" i="2"/>
  <c r="BF44" i="2"/>
  <c r="AR44" i="2"/>
  <c r="BD44" i="2" s="1"/>
  <c r="BC44" i="2"/>
  <c r="BE44" i="2" s="1"/>
  <c r="AP44" i="2" s="1"/>
  <c r="AO44" i="2"/>
  <c r="AN44" i="2"/>
  <c r="U44" i="2"/>
  <c r="BG43" i="2"/>
  <c r="BF43" i="2"/>
  <c r="AR43" i="2"/>
  <c r="BD43" i="2" s="1"/>
  <c r="BC43" i="2"/>
  <c r="BE43" i="2" s="1"/>
  <c r="AP43" i="2" s="1"/>
  <c r="AO43" i="2"/>
  <c r="AN43" i="2"/>
  <c r="U43" i="2"/>
  <c r="BG42" i="2"/>
  <c r="BF42" i="2"/>
  <c r="AR42" i="2"/>
  <c r="BD42" i="2" s="1"/>
  <c r="BC42" i="2"/>
  <c r="BE42" i="2" s="1"/>
  <c r="AP42" i="2" s="1"/>
  <c r="AO42" i="2"/>
  <c r="AN42" i="2"/>
  <c r="U42" i="2"/>
  <c r="BG41" i="2"/>
  <c r="BF41" i="2"/>
  <c r="AR41" i="2"/>
  <c r="BD41" i="2" s="1"/>
  <c r="BC41" i="2"/>
  <c r="BE41" i="2" s="1"/>
  <c r="AP41" i="2" s="1"/>
  <c r="AO41" i="2"/>
  <c r="AN41" i="2"/>
  <c r="U41" i="2"/>
  <c r="BG40" i="2"/>
  <c r="BF40" i="2"/>
  <c r="AR40" i="2"/>
  <c r="BD40" i="2" s="1"/>
  <c r="BC40" i="2"/>
  <c r="BE40" i="2" s="1"/>
  <c r="AP40" i="2" s="1"/>
  <c r="AO40" i="2"/>
  <c r="AN40" i="2"/>
  <c r="U40" i="2"/>
  <c r="BG39" i="2"/>
  <c r="BF39" i="2"/>
  <c r="AR39" i="2"/>
  <c r="BD39" i="2" s="1"/>
  <c r="BC39" i="2"/>
  <c r="BE39" i="2" s="1"/>
  <c r="AP39" i="2" s="1"/>
  <c r="AO39" i="2"/>
  <c r="AN39" i="2"/>
  <c r="U39" i="2"/>
  <c r="BG38" i="2"/>
  <c r="BF38" i="2"/>
  <c r="AR38" i="2"/>
  <c r="BD38" i="2" s="1"/>
  <c r="BC38" i="2"/>
  <c r="BE38" i="2" s="1"/>
  <c r="AP38" i="2" s="1"/>
  <c r="AO38" i="2"/>
  <c r="AN38" i="2"/>
  <c r="U38" i="2"/>
  <c r="BG37" i="2"/>
  <c r="BF37" i="2"/>
  <c r="AR37" i="2"/>
  <c r="BD37" i="2" s="1"/>
  <c r="BC37" i="2"/>
  <c r="BE37" i="2" s="1"/>
  <c r="AP37" i="2" s="1"/>
  <c r="AO37" i="2"/>
  <c r="AN37" i="2"/>
  <c r="BG36" i="2"/>
  <c r="BF36" i="2"/>
  <c r="AR36" i="2"/>
  <c r="BD36" i="2" s="1"/>
  <c r="BC36" i="2"/>
  <c r="BE36" i="2" s="1"/>
  <c r="AP36" i="2" s="1"/>
  <c r="AO36" i="2"/>
  <c r="AN36" i="2"/>
  <c r="V36" i="2"/>
  <c r="U36" i="2"/>
  <c r="BG35" i="2"/>
  <c r="BF35" i="2"/>
  <c r="AR35" i="2"/>
  <c r="BD35" i="2" s="1"/>
  <c r="BC35" i="2"/>
  <c r="BE35" i="2" s="1"/>
  <c r="AP35" i="2" s="1"/>
  <c r="AO35" i="2"/>
  <c r="AN35" i="2"/>
  <c r="V35" i="2"/>
  <c r="U35" i="2"/>
  <c r="BG34" i="2"/>
  <c r="BF34" i="2"/>
  <c r="AR34" i="2"/>
  <c r="BD34" i="2" s="1"/>
  <c r="BC34" i="2"/>
  <c r="BE34" i="2" s="1"/>
  <c r="AP34" i="2" s="1"/>
  <c r="AO34" i="2"/>
  <c r="AN34" i="2"/>
  <c r="V34" i="2"/>
  <c r="U34" i="2"/>
  <c r="BG33" i="2"/>
  <c r="BF33" i="2"/>
  <c r="AR33" i="2"/>
  <c r="BD33" i="2" s="1"/>
  <c r="BC33" i="2"/>
  <c r="BE33" i="2" s="1"/>
  <c r="AP33" i="2" s="1"/>
  <c r="AO33" i="2"/>
  <c r="AN33" i="2"/>
  <c r="V33" i="2"/>
  <c r="U33" i="2"/>
  <c r="BG32" i="2"/>
  <c r="BF32" i="2"/>
  <c r="AR32" i="2"/>
  <c r="BD32" i="2" s="1"/>
  <c r="BC32" i="2"/>
  <c r="BE32" i="2" s="1"/>
  <c r="AP32" i="2" s="1"/>
  <c r="AO32" i="2"/>
  <c r="AN32" i="2"/>
  <c r="V32" i="2"/>
  <c r="U32" i="2"/>
  <c r="BG31" i="2"/>
  <c r="BF31" i="2"/>
  <c r="AR31" i="2"/>
  <c r="BD31" i="2" s="1"/>
  <c r="BC31" i="2"/>
  <c r="BE31" i="2" s="1"/>
  <c r="AP31" i="2" s="1"/>
  <c r="AO31" i="2"/>
  <c r="AN31" i="2"/>
  <c r="V31" i="2"/>
  <c r="U31" i="2"/>
  <c r="BG30" i="2"/>
  <c r="BF30" i="2"/>
  <c r="AR30" i="2"/>
  <c r="BD30" i="2" s="1"/>
  <c r="BC30" i="2"/>
  <c r="BE30" i="2" s="1"/>
  <c r="AP30" i="2" s="1"/>
  <c r="AO30" i="2"/>
  <c r="AN30" i="2"/>
  <c r="V30" i="2"/>
  <c r="U30" i="2"/>
  <c r="BG29" i="2"/>
  <c r="BF29" i="2"/>
  <c r="AR29" i="2"/>
  <c r="BD29" i="2" s="1"/>
  <c r="BC29" i="2"/>
  <c r="BE29" i="2" s="1"/>
  <c r="AP29" i="2" s="1"/>
  <c r="AO29" i="2"/>
  <c r="AN29" i="2"/>
  <c r="V29" i="2"/>
  <c r="U29" i="2"/>
  <c r="BG28" i="2"/>
  <c r="BF28" i="2"/>
  <c r="AR28" i="2"/>
  <c r="BD28" i="2" s="1"/>
  <c r="BC28" i="2"/>
  <c r="BE28" i="2"/>
  <c r="AP28" i="2" s="1"/>
  <c r="AO28" i="2"/>
  <c r="AN28" i="2"/>
  <c r="U28" i="2"/>
  <c r="BG27" i="2"/>
  <c r="BF27" i="2"/>
  <c r="AR27" i="2"/>
  <c r="BD27" i="2" s="1"/>
  <c r="BC27" i="2"/>
  <c r="BE27" i="2" s="1"/>
  <c r="AP27" i="2" s="1"/>
  <c r="AO27" i="2"/>
  <c r="AN27" i="2"/>
  <c r="U27" i="2"/>
  <c r="BG26" i="2"/>
  <c r="BF26" i="2"/>
  <c r="AR26" i="2"/>
  <c r="BD26" i="2" s="1"/>
  <c r="BC26" i="2"/>
  <c r="BE26" i="2" s="1"/>
  <c r="AP26" i="2" s="1"/>
  <c r="AO26" i="2"/>
  <c r="AN26" i="2"/>
  <c r="U26" i="2"/>
  <c r="BG25" i="2"/>
  <c r="BF25" i="2"/>
  <c r="BH25" i="2" s="1"/>
  <c r="N25" i="2" s="1"/>
  <c r="AR25" i="2"/>
  <c r="BD25" i="2" s="1"/>
  <c r="BC25" i="2"/>
  <c r="BE25" i="2" s="1"/>
  <c r="AP25" i="2" s="1"/>
  <c r="AO25" i="2"/>
  <c r="AN25" i="2"/>
  <c r="U25" i="2"/>
  <c r="BG24" i="2"/>
  <c r="BF24" i="2"/>
  <c r="BH24" i="2" s="1"/>
  <c r="N24" i="2" s="1"/>
  <c r="AR24" i="2"/>
  <c r="BD24" i="2" s="1"/>
  <c r="BC24" i="2"/>
  <c r="BE24" i="2" s="1"/>
  <c r="AP24" i="2" s="1"/>
  <c r="AO24" i="2"/>
  <c r="AN24" i="2"/>
  <c r="U24" i="2"/>
  <c r="BG23" i="2"/>
  <c r="BF23" i="2"/>
  <c r="AR23" i="2"/>
  <c r="BD23" i="2" s="1"/>
  <c r="BC23" i="2"/>
  <c r="BE23" i="2" s="1"/>
  <c r="AP23" i="2" s="1"/>
  <c r="AO23" i="2"/>
  <c r="AN23" i="2"/>
  <c r="U23" i="2"/>
  <c r="BG22" i="2"/>
  <c r="BF22" i="2"/>
  <c r="AR22" i="2"/>
  <c r="BD22" i="2" s="1"/>
  <c r="BC22" i="2"/>
  <c r="BE22" i="2" s="1"/>
  <c r="AP22" i="2" s="1"/>
  <c r="AO22" i="2"/>
  <c r="AN22" i="2"/>
  <c r="U22" i="2"/>
  <c r="BG21" i="2"/>
  <c r="BF21" i="2"/>
  <c r="AR21" i="2"/>
  <c r="BD21" i="2" s="1"/>
  <c r="BC21" i="2"/>
  <c r="BE21" i="2" s="1"/>
  <c r="AP21" i="2" s="1"/>
  <c r="AO21" i="2"/>
  <c r="AN21" i="2"/>
  <c r="U21" i="2"/>
  <c r="BG20" i="2"/>
  <c r="BF20" i="2"/>
  <c r="AR20" i="2"/>
  <c r="BD20" i="2" s="1"/>
  <c r="BC20" i="2"/>
  <c r="BE20" i="2"/>
  <c r="AP20" i="2" s="1"/>
  <c r="AO20" i="2"/>
  <c r="AN20" i="2"/>
  <c r="V20" i="2"/>
  <c r="U20" i="2"/>
  <c r="BG19" i="2"/>
  <c r="BF19" i="2"/>
  <c r="AR19" i="2"/>
  <c r="BC19" i="2"/>
  <c r="BE19" i="2" s="1"/>
  <c r="AP19" i="2" s="1"/>
  <c r="AO19" i="2"/>
  <c r="AN19" i="2"/>
  <c r="V19" i="2"/>
  <c r="U19" i="2"/>
  <c r="BG18" i="2"/>
  <c r="BH18" i="2" s="1"/>
  <c r="BF18" i="2"/>
  <c r="AR18" i="2"/>
  <c r="BD18" i="2" s="1"/>
  <c r="BC18" i="2"/>
  <c r="BE18" i="2" s="1"/>
  <c r="AP18" i="2" s="1"/>
  <c r="AO18" i="2"/>
  <c r="AN18" i="2"/>
  <c r="V18" i="2"/>
  <c r="U18" i="2"/>
  <c r="BG17" i="2"/>
  <c r="BH17" i="2" s="1"/>
  <c r="BF17" i="2"/>
  <c r="AR17" i="2"/>
  <c r="BD17" i="2" s="1"/>
  <c r="BC17" i="2"/>
  <c r="BE17" i="2" s="1"/>
  <c r="AP17" i="2" s="1"/>
  <c r="AO17" i="2"/>
  <c r="AN17" i="2"/>
  <c r="V17" i="2"/>
  <c r="U17" i="2"/>
  <c r="BG16" i="2"/>
  <c r="BH16" i="2" s="1"/>
  <c r="BF16" i="2"/>
  <c r="AR16" i="2"/>
  <c r="BD16" i="2" s="1"/>
  <c r="BC16" i="2"/>
  <c r="BE16" i="2" s="1"/>
  <c r="AP16" i="2" s="1"/>
  <c r="AO16" i="2"/>
  <c r="AN16" i="2"/>
  <c r="V16" i="2"/>
  <c r="U16" i="2"/>
  <c r="BG15" i="2"/>
  <c r="BH15" i="2" s="1"/>
  <c r="N15" i="2" s="1"/>
  <c r="BF15" i="2"/>
  <c r="AR15" i="2"/>
  <c r="BD15" i="2" s="1"/>
  <c r="BC15" i="2"/>
  <c r="BE15" i="2" s="1"/>
  <c r="AO15" i="2"/>
  <c r="AN15" i="2"/>
  <c r="V15" i="2"/>
  <c r="U15" i="2"/>
  <c r="BG14" i="2"/>
  <c r="BH14" i="2" s="1"/>
  <c r="N14" i="2" s="1"/>
  <c r="BF14" i="2"/>
  <c r="AR14" i="2"/>
  <c r="BD14" i="2" s="1"/>
  <c r="BC14" i="2"/>
  <c r="BE14" i="2" s="1"/>
  <c r="AP14" i="2" s="1"/>
  <c r="AO14" i="2"/>
  <c r="AN14" i="2"/>
  <c r="V14" i="2"/>
  <c r="U14" i="2"/>
  <c r="BG13" i="2"/>
  <c r="BH13" i="2" s="1"/>
  <c r="N13" i="2" s="1"/>
  <c r="BF13" i="2"/>
  <c r="AR13" i="2"/>
  <c r="BC13" i="2"/>
  <c r="BE13" i="2"/>
  <c r="AP13" i="2" s="1"/>
  <c r="AO13" i="2"/>
  <c r="AN13" i="2"/>
  <c r="U13" i="2"/>
  <c r="BG12" i="2"/>
  <c r="BF12" i="2"/>
  <c r="BH12" i="2" s="1"/>
  <c r="BC12" i="2"/>
  <c r="BE12" i="2" s="1"/>
  <c r="AP12" i="2" s="1"/>
  <c r="AR12" i="2"/>
  <c r="BD12" i="2" s="1"/>
  <c r="AO12" i="2"/>
  <c r="AN12" i="2"/>
  <c r="V12" i="2"/>
  <c r="BG11" i="2"/>
  <c r="BF11" i="2"/>
  <c r="BH11" i="2" s="1"/>
  <c r="BC11" i="2"/>
  <c r="BE11" i="2"/>
  <c r="AP11" i="2" s="1"/>
  <c r="AR11" i="2"/>
  <c r="BD11" i="2" s="1"/>
  <c r="AO11" i="2"/>
  <c r="AN11" i="2"/>
  <c r="V11" i="2"/>
  <c r="BG10" i="2"/>
  <c r="BH10" i="2" s="1"/>
  <c r="AM10" i="2" s="1"/>
  <c r="BF10" i="2"/>
  <c r="BC10" i="2"/>
  <c r="BE10" i="2"/>
  <c r="AP10" i="2"/>
  <c r="AR10" i="2"/>
  <c r="BD10" i="2"/>
  <c r="AO10" i="2"/>
  <c r="AN10" i="2"/>
  <c r="V10" i="2"/>
  <c r="U10" i="2"/>
  <c r="BG8" i="2"/>
  <c r="BF8" i="2"/>
  <c r="BC8" i="2"/>
  <c r="BE8" i="2"/>
  <c r="AP8" i="2" s="1"/>
  <c r="AR8" i="2"/>
  <c r="AO8" i="2"/>
  <c r="AN8" i="2"/>
  <c r="V8" i="2"/>
  <c r="BG9" i="2"/>
  <c r="BH9" i="2" s="1"/>
  <c r="N9" i="2" s="1"/>
  <c r="BF9" i="2"/>
  <c r="BC9" i="2"/>
  <c r="BE9" i="2"/>
  <c r="AR9" i="2"/>
  <c r="AO9" i="2"/>
  <c r="AN9" i="2"/>
  <c r="V9" i="2"/>
  <c r="U9" i="2"/>
  <c r="AE9" i="1"/>
  <c r="AD9" i="1"/>
  <c r="AD8" i="1"/>
  <c r="AE8" i="1"/>
  <c r="AE10" i="1"/>
  <c r="AD10" i="1"/>
  <c r="AD11" i="1"/>
  <c r="AE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J25" i="1"/>
  <c r="AD26" i="1"/>
  <c r="AE26" i="1"/>
  <c r="AF26" i="1" s="1"/>
  <c r="J26" i="1"/>
  <c r="AD27" i="1"/>
  <c r="AE27" i="1"/>
  <c r="AF27" i="1" s="1"/>
  <c r="J27" i="1"/>
  <c r="AD28" i="1"/>
  <c r="AE28" i="1"/>
  <c r="AF28" i="1" s="1"/>
  <c r="J28" i="1"/>
  <c r="AD29" i="1"/>
  <c r="AF29" i="1" s="1"/>
  <c r="AE29" i="1"/>
  <c r="J29" i="1"/>
  <c r="AD30" i="1"/>
  <c r="AF30" i="1" s="1"/>
  <c r="AE30" i="1"/>
  <c r="J30" i="1"/>
  <c r="AD31" i="1"/>
  <c r="AE31" i="1"/>
  <c r="J31" i="1"/>
  <c r="AD32" i="1"/>
  <c r="AE32" i="1"/>
  <c r="AF32" i="1" s="1"/>
  <c r="J32" i="1"/>
  <c r="AD33" i="1"/>
  <c r="AE33" i="1"/>
  <c r="AF33" i="1" s="1"/>
  <c r="J33" i="1"/>
  <c r="AD34" i="1"/>
  <c r="AE34" i="1"/>
  <c r="AF34" i="1" s="1"/>
  <c r="J34" i="1"/>
  <c r="AD35" i="1"/>
  <c r="AE35" i="1"/>
  <c r="J35" i="1"/>
  <c r="AD36" i="1"/>
  <c r="AE36" i="1"/>
  <c r="AF36" i="1" s="1"/>
  <c r="J36" i="1"/>
  <c r="AD37" i="1"/>
  <c r="AE37" i="1"/>
  <c r="AF37" i="1" s="1"/>
  <c r="J37" i="1"/>
  <c r="AA9" i="1"/>
  <c r="AC9" i="1" s="1"/>
  <c r="N9" i="1" s="1"/>
  <c r="AA8" i="1"/>
  <c r="AC8" i="1" s="1"/>
  <c r="N8" i="1" s="1"/>
  <c r="AA10" i="1"/>
  <c r="AC10" i="1" s="1"/>
  <c r="N10" i="1" s="1"/>
  <c r="AA11" i="1"/>
  <c r="AC11" i="1" s="1"/>
  <c r="N11" i="1" s="1"/>
  <c r="AA12" i="1"/>
  <c r="AC12" i="1" s="1"/>
  <c r="N12" i="1" s="1"/>
  <c r="AA13" i="1"/>
  <c r="AC13" i="1" s="1"/>
  <c r="N13" i="1" s="1"/>
  <c r="AA14" i="1"/>
  <c r="AC14" i="1" s="1"/>
  <c r="N14" i="1" s="1"/>
  <c r="AA15" i="1"/>
  <c r="AC15" i="1" s="1"/>
  <c r="N15" i="1" s="1"/>
  <c r="AA16" i="1"/>
  <c r="AC16" i="1" s="1"/>
  <c r="N16" i="1" s="1"/>
  <c r="AA17" i="1"/>
  <c r="AC17" i="1" s="1"/>
  <c r="N17" i="1" s="1"/>
  <c r="AC26" i="1"/>
  <c r="N26" i="1"/>
  <c r="AC27" i="1"/>
  <c r="N27" i="1"/>
  <c r="AC28" i="1"/>
  <c r="N28" i="1"/>
  <c r="AC29" i="1"/>
  <c r="N29" i="1"/>
  <c r="AC30" i="1"/>
  <c r="N30" i="1"/>
  <c r="AC31" i="1"/>
  <c r="N31" i="1"/>
  <c r="AC32" i="1"/>
  <c r="N32" i="1"/>
  <c r="AC33" i="1"/>
  <c r="N33" i="1"/>
  <c r="AC34" i="1"/>
  <c r="N34" i="1"/>
  <c r="AC35" i="1"/>
  <c r="N35" i="1"/>
  <c r="AC36" i="1"/>
  <c r="N36" i="1"/>
  <c r="AC37" i="1"/>
  <c r="N37" i="1"/>
  <c r="M9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L9" i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P8" i="1"/>
  <c r="O8" i="1" s="1"/>
  <c r="Q8" i="1" s="1"/>
  <c r="P9" i="1"/>
  <c r="O9" i="1" s="1"/>
  <c r="Q9" i="1" s="1"/>
  <c r="P10" i="1"/>
  <c r="O10" i="1" s="1"/>
  <c r="Q10" i="1" s="1"/>
  <c r="P11" i="1"/>
  <c r="O11" i="1" s="1"/>
  <c r="Q11" i="1" s="1"/>
  <c r="P12" i="1"/>
  <c r="O12" i="1" s="1"/>
  <c r="Q12" i="1" s="1"/>
  <c r="P13" i="1"/>
  <c r="O13" i="1" s="1"/>
  <c r="Q13" i="1" s="1"/>
  <c r="P14" i="1"/>
  <c r="O14" i="1" s="1"/>
  <c r="Q14" i="1" s="1"/>
  <c r="P15" i="1"/>
  <c r="O15" i="1" s="1"/>
  <c r="Q15" i="1" s="1"/>
  <c r="P16" i="1"/>
  <c r="O16" i="1" s="1"/>
  <c r="Q16" i="1" s="1"/>
  <c r="P17" i="1"/>
  <c r="O17" i="1" s="1"/>
  <c r="Q17" i="1" s="1"/>
  <c r="P18" i="1"/>
  <c r="O18" i="1" s="1"/>
  <c r="Q18" i="1" s="1"/>
  <c r="AA18" i="1"/>
  <c r="AC18" i="1" s="1"/>
  <c r="N18" i="1" s="1"/>
  <c r="P19" i="1"/>
  <c r="O19" i="1" s="1"/>
  <c r="Q19" i="1" s="1"/>
  <c r="AA19" i="1"/>
  <c r="AC19" i="1" s="1"/>
  <c r="N19" i="1" s="1"/>
  <c r="P20" i="1"/>
  <c r="O20" i="1" s="1"/>
  <c r="Q20" i="1" s="1"/>
  <c r="AA20" i="1"/>
  <c r="AC20" i="1" s="1"/>
  <c r="N20" i="1" s="1"/>
  <c r="P21" i="1"/>
  <c r="O21" i="1" s="1"/>
  <c r="Q21" i="1" s="1"/>
  <c r="AA21" i="1"/>
  <c r="AC21" i="1" s="1"/>
  <c r="N21" i="1" s="1"/>
  <c r="P22" i="1"/>
  <c r="O22" i="1" s="1"/>
  <c r="Q22" i="1" s="1"/>
  <c r="AA22" i="1"/>
  <c r="AC22" i="1" s="1"/>
  <c r="N22" i="1" s="1"/>
  <c r="AB22" i="1"/>
  <c r="P23" i="1"/>
  <c r="O23" i="1" s="1"/>
  <c r="Q23" i="1" s="1"/>
  <c r="AA23" i="1"/>
  <c r="AC23" i="1"/>
  <c r="N23" i="1" s="1"/>
  <c r="P24" i="1"/>
  <c r="O24" i="1" s="1"/>
  <c r="Q24" i="1" s="1"/>
  <c r="AA24" i="1"/>
  <c r="AC24" i="1"/>
  <c r="N24" i="1"/>
  <c r="P25" i="1"/>
  <c r="O25" i="1" s="1"/>
  <c r="Q25" i="1" s="1"/>
  <c r="AA25" i="1"/>
  <c r="AC25" i="1"/>
  <c r="N25" i="1"/>
  <c r="P26" i="1"/>
  <c r="AA26" i="1"/>
  <c r="P27" i="1"/>
  <c r="AA27" i="1"/>
  <c r="P28" i="1"/>
  <c r="AA28" i="1"/>
  <c r="P29" i="1"/>
  <c r="O29" i="1"/>
  <c r="Q29" i="1" s="1"/>
  <c r="AA29" i="1"/>
  <c r="AB29" i="1"/>
  <c r="P30" i="1"/>
  <c r="O30" i="1" s="1"/>
  <c r="Q30" i="1" s="1"/>
  <c r="AA30" i="1"/>
  <c r="AB30" i="1"/>
  <c r="P31" i="1"/>
  <c r="O31" i="1" s="1"/>
  <c r="Q31" i="1" s="1"/>
  <c r="AA31" i="1"/>
  <c r="AB31" i="1"/>
  <c r="P32" i="1"/>
  <c r="AA32" i="1"/>
  <c r="P33" i="1"/>
  <c r="AB33" i="1" s="1"/>
  <c r="AA33" i="1"/>
  <c r="P34" i="1"/>
  <c r="AA34" i="1"/>
  <c r="P35" i="1"/>
  <c r="AB35" i="1" s="1"/>
  <c r="O35" i="1"/>
  <c r="Q35" i="1" s="1"/>
  <c r="AA35" i="1"/>
  <c r="P36" i="1"/>
  <c r="AA36" i="1"/>
  <c r="P37" i="1"/>
  <c r="O37" i="1"/>
  <c r="Q37" i="1" s="1"/>
  <c r="AA37" i="1"/>
  <c r="AB37" i="1"/>
  <c r="AH47" i="1"/>
  <c r="AI47" i="1" s="1"/>
  <c r="AH48" i="1" s="1"/>
  <c r="AH49" i="1" s="1"/>
  <c r="BH8" i="2"/>
  <c r="AM8" i="2" s="1"/>
  <c r="AF19" i="1"/>
  <c r="J19" i="1" s="1"/>
  <c r="AB66" i="2"/>
  <c r="AB70" i="2"/>
  <c r="AE70" i="2"/>
  <c r="R70" i="2" s="1"/>
  <c r="X70" i="2" s="1"/>
  <c r="AB74" i="2"/>
  <c r="AE74" i="2"/>
  <c r="R74" i="2" s="1"/>
  <c r="X74" i="2" s="1"/>
  <c r="AB82" i="2"/>
  <c r="AE82" i="2" s="1"/>
  <c r="R82" i="2" s="1"/>
  <c r="X82" i="2" s="1"/>
  <c r="AB86" i="2"/>
  <c r="AE86" i="2"/>
  <c r="R86" i="2" s="1"/>
  <c r="X86" i="2" s="1"/>
  <c r="AB90" i="2"/>
  <c r="AE90" i="2"/>
  <c r="R90" i="2" s="1"/>
  <c r="X90" i="2" s="1"/>
  <c r="AB98" i="2"/>
  <c r="AE98" i="2" s="1"/>
  <c r="R98" i="2" s="1"/>
  <c r="X98" i="2" s="1"/>
  <c r="AQ99" i="2"/>
  <c r="AS99" i="2" s="1"/>
  <c r="BD101" i="2"/>
  <c r="AQ101" i="2"/>
  <c r="AS101" i="2" s="1"/>
  <c r="BD103" i="2"/>
  <c r="AQ103" i="2"/>
  <c r="AS103" i="2" s="1"/>
  <c r="BD105" i="2"/>
  <c r="AQ105" i="2"/>
  <c r="AS105" i="2"/>
  <c r="BD107" i="2"/>
  <c r="AQ107" i="2"/>
  <c r="AS107" i="2" s="1"/>
  <c r="AC107" i="3"/>
  <c r="AA106" i="3"/>
  <c r="Z106" i="3"/>
  <c r="AB106" i="3" s="1"/>
  <c r="AA105" i="3"/>
  <c r="Z105" i="3"/>
  <c r="AC105" i="3"/>
  <c r="AC104" i="3"/>
  <c r="AA103" i="3"/>
  <c r="Z103" i="3" s="1"/>
  <c r="AC103" i="3"/>
  <c r="AA102" i="3"/>
  <c r="Z102" i="3" s="1"/>
  <c r="AC100" i="3"/>
  <c r="AA99" i="3"/>
  <c r="Z99" i="3" s="1"/>
  <c r="AB99" i="3" s="1"/>
  <c r="AA97" i="3"/>
  <c r="Z97" i="3" s="1"/>
  <c r="AC97" i="3"/>
  <c r="AC96" i="3"/>
  <c r="AA95" i="3"/>
  <c r="Z95" i="3" s="1"/>
  <c r="AC95" i="3"/>
  <c r="AA94" i="3"/>
  <c r="Z94" i="3" s="1"/>
  <c r="AA93" i="3"/>
  <c r="Z93" i="3" s="1"/>
  <c r="AC92" i="3"/>
  <c r="AA90" i="3"/>
  <c r="Z90" i="3" s="1"/>
  <c r="AB90" i="3" s="1"/>
  <c r="AE67" i="3"/>
  <c r="R67" i="3" s="1"/>
  <c r="X67" i="3" s="1"/>
  <c r="AD59" i="3"/>
  <c r="AB43" i="3"/>
  <c r="AB39" i="3"/>
  <c r="AE39" i="3" s="1"/>
  <c r="R39" i="3" s="1"/>
  <c r="X39" i="3" s="1"/>
  <c r="AD39" i="3"/>
  <c r="AB35" i="3"/>
  <c r="AB27" i="3"/>
  <c r="AE27" i="3" s="1"/>
  <c r="R27" i="3" s="1"/>
  <c r="X27" i="3" s="1"/>
  <c r="AB23" i="3"/>
  <c r="AE23" i="3"/>
  <c r="R23" i="3" s="1"/>
  <c r="X23" i="3" s="1"/>
  <c r="AD23" i="3"/>
  <c r="AB14" i="3"/>
  <c r="AD14" i="3" s="1"/>
  <c r="AE14" i="3"/>
  <c r="R14" i="3" s="1"/>
  <c r="X14" i="3" s="1"/>
  <c r="AA13" i="3"/>
  <c r="Z13" i="3" s="1"/>
  <c r="AB13" i="3" s="1"/>
  <c r="AC13" i="3"/>
  <c r="AA12" i="3"/>
  <c r="Z12" i="3" s="1"/>
  <c r="AB12" i="3" s="1"/>
  <c r="AC12" i="3"/>
  <c r="AA11" i="3"/>
  <c r="Z11" i="3" s="1"/>
  <c r="AA10" i="3"/>
  <c r="Z10" i="3" s="1"/>
  <c r="AC10" i="3"/>
  <c r="T8" i="3"/>
  <c r="AD101" i="2"/>
  <c r="AD103" i="2"/>
  <c r="AD105" i="2"/>
  <c r="BD100" i="2"/>
  <c r="AQ100" i="2"/>
  <c r="AS100" i="2" s="1"/>
  <c r="BD102" i="2"/>
  <c r="AQ102" i="2"/>
  <c r="AS102" i="2"/>
  <c r="BD104" i="2"/>
  <c r="AQ104" i="2"/>
  <c r="AS104" i="2" s="1"/>
  <c r="BD106" i="2"/>
  <c r="AQ106" i="2"/>
  <c r="AS106" i="2" s="1"/>
  <c r="AQ107" i="3"/>
  <c r="AS107" i="3" s="1"/>
  <c r="BD107" i="3"/>
  <c r="AQ106" i="3"/>
  <c r="AS106" i="3" s="1"/>
  <c r="BD106" i="3"/>
  <c r="AQ105" i="3"/>
  <c r="AS105" i="3"/>
  <c r="BD105" i="3"/>
  <c r="AQ104" i="3"/>
  <c r="AS104" i="3" s="1"/>
  <c r="AQ103" i="3"/>
  <c r="AS103" i="3"/>
  <c r="BD103" i="3"/>
  <c r="AQ102" i="3"/>
  <c r="AS102" i="3" s="1"/>
  <c r="BD102" i="3"/>
  <c r="AQ101" i="3"/>
  <c r="AS101" i="3"/>
  <c r="BD101" i="3"/>
  <c r="AQ100" i="3"/>
  <c r="AS100" i="3" s="1"/>
  <c r="BD100" i="3"/>
  <c r="AQ99" i="3"/>
  <c r="AS99" i="3" s="1"/>
  <c r="BD99" i="3"/>
  <c r="AQ98" i="3"/>
  <c r="AS98" i="3" s="1"/>
  <c r="BD98" i="3"/>
  <c r="AQ97" i="3"/>
  <c r="AS97" i="3"/>
  <c r="BD97" i="3"/>
  <c r="AQ96" i="3"/>
  <c r="AS96" i="3" s="1"/>
  <c r="AQ95" i="3"/>
  <c r="AS95" i="3" s="1"/>
  <c r="BD95" i="3"/>
  <c r="AQ94" i="3"/>
  <c r="AS94" i="3" s="1"/>
  <c r="BD94" i="3"/>
  <c r="AQ93" i="3"/>
  <c r="AS93" i="3" s="1"/>
  <c r="BD93" i="3"/>
  <c r="AQ92" i="3"/>
  <c r="AS92" i="3" s="1"/>
  <c r="BD92" i="3"/>
  <c r="AQ91" i="3"/>
  <c r="AS91" i="3" s="1"/>
  <c r="BD91" i="3"/>
  <c r="AQ90" i="3"/>
  <c r="AS90" i="3" s="1"/>
  <c r="BD90" i="3"/>
  <c r="AB84" i="3"/>
  <c r="AE84" i="3" s="1"/>
  <c r="R84" i="3" s="1"/>
  <c r="X84" i="3" s="1"/>
  <c r="AE82" i="3"/>
  <c r="R82" i="3" s="1"/>
  <c r="X82" i="3" s="1"/>
  <c r="AB76" i="3"/>
  <c r="AE74" i="3"/>
  <c r="R74" i="3" s="1"/>
  <c r="X74" i="3" s="1"/>
  <c r="AB68" i="3"/>
  <c r="AE68" i="3"/>
  <c r="R68" i="3" s="1"/>
  <c r="X68" i="3" s="1"/>
  <c r="AE66" i="3"/>
  <c r="R66" i="3"/>
  <c r="X66" i="3" s="1"/>
  <c r="AB60" i="3"/>
  <c r="AD60" i="3" s="1"/>
  <c r="AE58" i="3"/>
  <c r="R58" i="3"/>
  <c r="X58" i="3" s="1"/>
  <c r="AB52" i="3"/>
  <c r="AE52" i="3"/>
  <c r="R52" i="3" s="1"/>
  <c r="X52" i="3" s="1"/>
  <c r="AE50" i="3"/>
  <c r="R50" i="3" s="1"/>
  <c r="X50" i="3" s="1"/>
  <c r="AB40" i="3"/>
  <c r="AE40" i="3" s="1"/>
  <c r="R40" i="3" s="1"/>
  <c r="X40" i="3" s="1"/>
  <c r="AE34" i="3"/>
  <c r="R34" i="3"/>
  <c r="X34" i="3" s="1"/>
  <c r="AB32" i="3"/>
  <c r="AE32" i="3" s="1"/>
  <c r="R32" i="3" s="1"/>
  <c r="X32" i="3" s="1"/>
  <c r="AB24" i="3"/>
  <c r="AE24" i="3" s="1"/>
  <c r="R24" i="3" s="1"/>
  <c r="X24" i="3" s="1"/>
  <c r="AE22" i="3"/>
  <c r="R22" i="3" s="1"/>
  <c r="X22" i="3" s="1"/>
  <c r="AB20" i="3"/>
  <c r="AB16" i="3"/>
  <c r="AE16" i="3" s="1"/>
  <c r="R16" i="3" s="1"/>
  <c r="X16" i="3" s="1"/>
  <c r="AA107" i="4"/>
  <c r="Z107" i="4" s="1"/>
  <c r="AC107" i="4"/>
  <c r="AA106" i="4"/>
  <c r="Z106" i="4" s="1"/>
  <c r="AA105" i="4"/>
  <c r="Z105" i="4" s="1"/>
  <c r="AC105" i="4"/>
  <c r="AA104" i="4"/>
  <c r="Z104" i="4"/>
  <c r="AC104" i="4"/>
  <c r="AA103" i="4"/>
  <c r="Z103" i="4" s="1"/>
  <c r="AC103" i="4"/>
  <c r="AA102" i="4"/>
  <c r="Z102" i="4"/>
  <c r="AB102" i="4" s="1"/>
  <c r="AE102" i="4" s="1"/>
  <c r="R102" i="4" s="1"/>
  <c r="X102" i="4" s="1"/>
  <c r="AC102" i="4"/>
  <c r="AA100" i="4"/>
  <c r="Z100" i="4"/>
  <c r="AC100" i="4"/>
  <c r="AA99" i="4"/>
  <c r="Z99" i="4" s="1"/>
  <c r="AC99" i="4"/>
  <c r="AA98" i="4"/>
  <c r="Z98" i="4" s="1"/>
  <c r="AB98" i="4" s="1"/>
  <c r="AE98" i="4" s="1"/>
  <c r="R98" i="4" s="1"/>
  <c r="X98" i="4" s="1"/>
  <c r="AA97" i="4"/>
  <c r="Z97" i="4" s="1"/>
  <c r="AC97" i="4"/>
  <c r="AA96" i="4"/>
  <c r="Z96" i="4"/>
  <c r="AC96" i="4"/>
  <c r="AA95" i="4"/>
  <c r="Z95" i="4" s="1"/>
  <c r="AC95" i="4"/>
  <c r="AA94" i="4"/>
  <c r="Z94" i="4"/>
  <c r="AD94" i="4" s="1"/>
  <c r="AC94" i="4"/>
  <c r="AA92" i="4"/>
  <c r="Z92" i="4"/>
  <c r="AB92" i="4" s="1"/>
  <c r="AC92" i="4"/>
  <c r="AA91" i="4"/>
  <c r="Z91" i="4" s="1"/>
  <c r="AC91" i="4"/>
  <c r="AA90" i="4"/>
  <c r="Z90" i="4" s="1"/>
  <c r="AB90" i="4" s="1"/>
  <c r="AA89" i="4"/>
  <c r="Z89" i="4" s="1"/>
  <c r="AC89" i="4"/>
  <c r="AA88" i="4"/>
  <c r="Z88" i="4"/>
  <c r="AC88" i="4"/>
  <c r="AA87" i="4"/>
  <c r="Z87" i="4" s="1"/>
  <c r="AC87" i="4"/>
  <c r="AA86" i="4"/>
  <c r="Z86" i="4"/>
  <c r="AC86" i="4"/>
  <c r="AA85" i="4"/>
  <c r="Z85" i="4" s="1"/>
  <c r="AC85" i="4"/>
  <c r="AA84" i="4"/>
  <c r="Z84" i="4" s="1"/>
  <c r="AC84" i="4"/>
  <c r="AA83" i="4"/>
  <c r="Z83" i="4" s="1"/>
  <c r="AC83" i="4"/>
  <c r="AA82" i="4"/>
  <c r="Z82" i="4" s="1"/>
  <c r="AA81" i="4"/>
  <c r="Z81" i="4" s="1"/>
  <c r="AC81" i="4"/>
  <c r="AA80" i="4"/>
  <c r="Z80" i="4"/>
  <c r="AC80" i="4"/>
  <c r="AA79" i="4"/>
  <c r="Z79" i="4" s="1"/>
  <c r="AC79" i="4"/>
  <c r="AA78" i="4"/>
  <c r="Z78" i="4"/>
  <c r="AC78" i="4"/>
  <c r="AA77" i="4"/>
  <c r="Z77" i="4" s="1"/>
  <c r="AC77" i="4"/>
  <c r="AA76" i="4"/>
  <c r="Z76" i="4"/>
  <c r="AC76" i="4"/>
  <c r="AA75" i="4"/>
  <c r="Z75" i="4" s="1"/>
  <c r="AC75" i="4"/>
  <c r="AA74" i="4"/>
  <c r="Z74" i="4" s="1"/>
  <c r="AA73" i="4"/>
  <c r="Z73" i="4" s="1"/>
  <c r="AC73" i="4"/>
  <c r="AA72" i="4"/>
  <c r="Z72" i="4"/>
  <c r="AC72" i="4"/>
  <c r="AA71" i="4"/>
  <c r="Z71" i="4" s="1"/>
  <c r="AC71" i="4"/>
  <c r="AA70" i="4"/>
  <c r="Z70" i="4"/>
  <c r="AB70" i="4" s="1"/>
  <c r="AE70" i="4" s="1"/>
  <c r="R70" i="4" s="1"/>
  <c r="X70" i="4" s="1"/>
  <c r="AC70" i="4"/>
  <c r="AA69" i="4"/>
  <c r="Z69" i="4" s="1"/>
  <c r="AC69" i="4"/>
  <c r="AA68" i="4"/>
  <c r="Z68" i="4" s="1"/>
  <c r="AC68" i="4"/>
  <c r="AA67" i="4"/>
  <c r="Z67" i="4" s="1"/>
  <c r="AC67" i="4"/>
  <c r="AA66" i="4"/>
  <c r="Z66" i="4" s="1"/>
  <c r="AC66" i="4"/>
  <c r="AA65" i="4"/>
  <c r="Z65" i="4" s="1"/>
  <c r="AC65" i="4"/>
  <c r="AC64" i="4"/>
  <c r="AI48" i="1"/>
  <c r="AB14" i="1"/>
  <c r="AQ20" i="2"/>
  <c r="AS20" i="2" s="1"/>
  <c r="AQ21" i="2"/>
  <c r="AS21" i="2" s="1"/>
  <c r="AQ22" i="2"/>
  <c r="AS22" i="2" s="1"/>
  <c r="AQ23" i="2"/>
  <c r="AS23" i="2" s="1"/>
  <c r="AQ24" i="2"/>
  <c r="AS24" i="2" s="1"/>
  <c r="AQ25" i="2"/>
  <c r="AS25" i="2" s="1"/>
  <c r="AQ26" i="2"/>
  <c r="AS26" i="2" s="1"/>
  <c r="AQ27" i="2"/>
  <c r="AS27" i="2" s="1"/>
  <c r="AQ28" i="2"/>
  <c r="AS28" i="2" s="1"/>
  <c r="AQ30" i="2"/>
  <c r="AS30" i="2" s="1"/>
  <c r="AQ32" i="2"/>
  <c r="AS32" i="2" s="1"/>
  <c r="AQ34" i="2"/>
  <c r="AS34" i="2" s="1"/>
  <c r="AQ37" i="2"/>
  <c r="AS37" i="2" s="1"/>
  <c r="AQ38" i="2"/>
  <c r="AS38" i="2" s="1"/>
  <c r="AQ39" i="2"/>
  <c r="AS39" i="2" s="1"/>
  <c r="AQ40" i="2"/>
  <c r="AS40" i="2" s="1"/>
  <c r="AQ41" i="2"/>
  <c r="AS41" i="2" s="1"/>
  <c r="AQ42" i="2"/>
  <c r="AS42" i="2" s="1"/>
  <c r="AQ43" i="2"/>
  <c r="AS43" i="2" s="1"/>
  <c r="AQ44" i="2"/>
  <c r="AS44" i="2" s="1"/>
  <c r="AQ45" i="2"/>
  <c r="AS45" i="2" s="1"/>
  <c r="AQ46" i="2"/>
  <c r="AS46" i="2" s="1"/>
  <c r="AQ47" i="2"/>
  <c r="AS47" i="2" s="1"/>
  <c r="AQ48" i="2"/>
  <c r="AS48" i="2" s="1"/>
  <c r="AQ49" i="2"/>
  <c r="AS49" i="2" s="1"/>
  <c r="AQ50" i="2"/>
  <c r="AS50" i="2" s="1"/>
  <c r="AQ51" i="2"/>
  <c r="AS51" i="2" s="1"/>
  <c r="AQ52" i="2"/>
  <c r="AS52" i="2" s="1"/>
  <c r="AQ53" i="2"/>
  <c r="AS53" i="2" s="1"/>
  <c r="AQ55" i="2"/>
  <c r="AS55" i="2" s="1"/>
  <c r="AQ56" i="2"/>
  <c r="AS56" i="2" s="1"/>
  <c r="AQ57" i="2"/>
  <c r="AS57" i="2" s="1"/>
  <c r="AQ58" i="2"/>
  <c r="AS58" i="2" s="1"/>
  <c r="AQ59" i="2"/>
  <c r="AS59" i="2" s="1"/>
  <c r="AQ60" i="2"/>
  <c r="AS60" i="2" s="1"/>
  <c r="AQ61" i="2"/>
  <c r="AS61" i="2" s="1"/>
  <c r="AQ62" i="2"/>
  <c r="AS62" i="2" s="1"/>
  <c r="AQ63" i="2"/>
  <c r="AS63" i="2" s="1"/>
  <c r="AQ64" i="2"/>
  <c r="AS64" i="2" s="1"/>
  <c r="AQ65" i="2"/>
  <c r="AS65" i="2" s="1"/>
  <c r="AQ66" i="2"/>
  <c r="AS66" i="2" s="1"/>
  <c r="AQ67" i="2"/>
  <c r="AS67" i="2" s="1"/>
  <c r="AQ68" i="2"/>
  <c r="AS68" i="2" s="1"/>
  <c r="AQ70" i="2"/>
  <c r="AS70" i="2" s="1"/>
  <c r="AQ71" i="2"/>
  <c r="AS71" i="2" s="1"/>
  <c r="AQ72" i="2"/>
  <c r="AS72" i="2" s="1"/>
  <c r="AQ73" i="2"/>
  <c r="AS73" i="2" s="1"/>
  <c r="AQ74" i="2"/>
  <c r="AS74" i="2" s="1"/>
  <c r="AQ75" i="2"/>
  <c r="AS75" i="2" s="1"/>
  <c r="AQ76" i="2"/>
  <c r="AS76" i="2" s="1"/>
  <c r="AQ77" i="2"/>
  <c r="AS77" i="2" s="1"/>
  <c r="AQ78" i="2"/>
  <c r="AS78" i="2" s="1"/>
  <c r="AQ79" i="2"/>
  <c r="AS79" i="2" s="1"/>
  <c r="AQ80" i="2"/>
  <c r="AS80" i="2" s="1"/>
  <c r="AQ81" i="2"/>
  <c r="AS81" i="2" s="1"/>
  <c r="AQ82" i="2"/>
  <c r="AS82" i="2" s="1"/>
  <c r="AQ83" i="2"/>
  <c r="AS83" i="2" s="1"/>
  <c r="AQ84" i="2"/>
  <c r="AS84" i="2" s="1"/>
  <c r="AQ85" i="2"/>
  <c r="AS85" i="2" s="1"/>
  <c r="AQ86" i="2"/>
  <c r="AS86" i="2" s="1"/>
  <c r="AQ87" i="2"/>
  <c r="AS87" i="2" s="1"/>
  <c r="AQ88" i="2"/>
  <c r="AS88" i="2" s="1"/>
  <c r="AQ89" i="2"/>
  <c r="AS89" i="2" s="1"/>
  <c r="AQ90" i="2"/>
  <c r="AS90" i="2" s="1"/>
  <c r="AQ91" i="2"/>
  <c r="AS91" i="2" s="1"/>
  <c r="AQ92" i="2"/>
  <c r="AS92" i="2" s="1"/>
  <c r="AQ93" i="2"/>
  <c r="AS93" i="2" s="1"/>
  <c r="AQ94" i="2"/>
  <c r="AS94" i="2" s="1"/>
  <c r="AQ95" i="2"/>
  <c r="AS95" i="2" s="1"/>
  <c r="AQ96" i="2"/>
  <c r="AS96" i="2" s="1"/>
  <c r="AQ97" i="2"/>
  <c r="AS97" i="2" s="1"/>
  <c r="AQ98" i="2"/>
  <c r="AS98" i="2" s="1"/>
  <c r="AC99" i="2"/>
  <c r="AC101" i="2"/>
  <c r="AC103" i="2"/>
  <c r="AC105" i="2"/>
  <c r="AC107" i="2"/>
  <c r="AB105" i="5"/>
  <c r="AE105" i="5"/>
  <c r="R105" i="5" s="1"/>
  <c r="X105" i="5" s="1"/>
  <c r="AB99" i="5"/>
  <c r="AE99" i="5" s="1"/>
  <c r="R99" i="5" s="1"/>
  <c r="X99" i="5" s="1"/>
  <c r="AB97" i="5"/>
  <c r="AE97" i="5"/>
  <c r="R97" i="5" s="1"/>
  <c r="X97" i="5" s="1"/>
  <c r="AB93" i="5"/>
  <c r="AE93" i="5"/>
  <c r="R93" i="5" s="1"/>
  <c r="X93" i="5" s="1"/>
  <c r="AB89" i="5"/>
  <c r="AE89" i="5"/>
  <c r="R89" i="5" s="1"/>
  <c r="X89" i="5" s="1"/>
  <c r="AB83" i="5"/>
  <c r="AE83" i="5" s="1"/>
  <c r="R83" i="5" s="1"/>
  <c r="X83" i="5" s="1"/>
  <c r="AB79" i="5"/>
  <c r="AE79" i="5" s="1"/>
  <c r="R79" i="5" s="1"/>
  <c r="X79" i="5" s="1"/>
  <c r="AB73" i="5"/>
  <c r="AE73" i="5"/>
  <c r="R73" i="5" s="1"/>
  <c r="X73" i="5" s="1"/>
  <c r="AB71" i="5"/>
  <c r="AE71" i="5" s="1"/>
  <c r="R71" i="5" s="1"/>
  <c r="X71" i="5" s="1"/>
  <c r="AB65" i="5"/>
  <c r="AE65" i="5"/>
  <c r="R65" i="5" s="1"/>
  <c r="X65" i="5" s="1"/>
  <c r="AB61" i="5"/>
  <c r="AE61" i="5"/>
  <c r="R61" i="5" s="1"/>
  <c r="X61" i="5" s="1"/>
  <c r="AB59" i="5"/>
  <c r="AE59" i="5" s="1"/>
  <c r="R59" i="5" s="1"/>
  <c r="X59" i="5" s="1"/>
  <c r="AB53" i="5"/>
  <c r="AE53" i="5"/>
  <c r="R53" i="5" s="1"/>
  <c r="X53" i="5" s="1"/>
  <c r="AB51" i="5"/>
  <c r="AE51" i="5" s="1"/>
  <c r="R51" i="5" s="1"/>
  <c r="X51" i="5" s="1"/>
  <c r="AB45" i="5"/>
  <c r="AE45" i="5"/>
  <c r="R45" i="5" s="1"/>
  <c r="X45" i="5" s="1"/>
  <c r="AP8" i="3"/>
  <c r="N8" i="3"/>
  <c r="AB58" i="4"/>
  <c r="AE58" i="4"/>
  <c r="R58" i="4" s="1"/>
  <c r="X58" i="4" s="1"/>
  <c r="AB56" i="4"/>
  <c r="AE56" i="4" s="1"/>
  <c r="R56" i="4" s="1"/>
  <c r="X56" i="4" s="1"/>
  <c r="AA54" i="4"/>
  <c r="Z54" i="4"/>
  <c r="AC54" i="4"/>
  <c r="AA53" i="4"/>
  <c r="Z53" i="4" s="1"/>
  <c r="AB53" i="4" s="1"/>
  <c r="AC53" i="4"/>
  <c r="AA52" i="4"/>
  <c r="Z52" i="4" s="1"/>
  <c r="AA51" i="4"/>
  <c r="Z51" i="4" s="1"/>
  <c r="AB51" i="4" s="1"/>
  <c r="AC51" i="4"/>
  <c r="AA50" i="4"/>
  <c r="Z50" i="4" s="1"/>
  <c r="AB50" i="4" s="1"/>
  <c r="AE50" i="4" s="1"/>
  <c r="R50" i="4" s="1"/>
  <c r="X50" i="4" s="1"/>
  <c r="AC50" i="4"/>
  <c r="AA49" i="4"/>
  <c r="Z49" i="4" s="1"/>
  <c r="AB49" i="4" s="1"/>
  <c r="AC49" i="4"/>
  <c r="AA48" i="4"/>
  <c r="Z48" i="4"/>
  <c r="AC48" i="4"/>
  <c r="AA47" i="4"/>
  <c r="Z47" i="4" s="1"/>
  <c r="AB47" i="4" s="1"/>
  <c r="AA46" i="4"/>
  <c r="Z46" i="4"/>
  <c r="AB46" i="4" s="1"/>
  <c r="AE46" i="4" s="1"/>
  <c r="R46" i="4" s="1"/>
  <c r="X46" i="4" s="1"/>
  <c r="AC46" i="4"/>
  <c r="AA45" i="4"/>
  <c r="Z45" i="4" s="1"/>
  <c r="AB45" i="4" s="1"/>
  <c r="AC45" i="4"/>
  <c r="AA44" i="4"/>
  <c r="Z44" i="4" s="1"/>
  <c r="AC44" i="4"/>
  <c r="AA43" i="4"/>
  <c r="Z43" i="4" s="1"/>
  <c r="AB43" i="4" s="1"/>
  <c r="AC43" i="4"/>
  <c r="AA42" i="4"/>
  <c r="Z42" i="4" s="1"/>
  <c r="AC42" i="4"/>
  <c r="AA41" i="4"/>
  <c r="Z41" i="4" s="1"/>
  <c r="AB41" i="4" s="1"/>
  <c r="AE41" i="4" s="1"/>
  <c r="R41" i="4" s="1"/>
  <c r="X41" i="4" s="1"/>
  <c r="AC41" i="4"/>
  <c r="AC40" i="4"/>
  <c r="AA39" i="4"/>
  <c r="Z39" i="4" s="1"/>
  <c r="AB39" i="4" s="1"/>
  <c r="AE39" i="4" s="1"/>
  <c r="R39" i="4" s="1"/>
  <c r="X39" i="4" s="1"/>
  <c r="AC39" i="4"/>
  <c r="AA38" i="4"/>
  <c r="Z38" i="4"/>
  <c r="AC38" i="4"/>
  <c r="AA37" i="4"/>
  <c r="Z37" i="4" s="1"/>
  <c r="AB37" i="4" s="1"/>
  <c r="AC37" i="4"/>
  <c r="AA36" i="4"/>
  <c r="Z36" i="4"/>
  <c r="AB36" i="4" s="1"/>
  <c r="AE36" i="4" s="1"/>
  <c r="R36" i="4" s="1"/>
  <c r="X36" i="4" s="1"/>
  <c r="AC36" i="4"/>
  <c r="AA35" i="4"/>
  <c r="Z35" i="4" s="1"/>
  <c r="AB35" i="4" s="1"/>
  <c r="AC35" i="4"/>
  <c r="AA34" i="4"/>
  <c r="Z34" i="4" s="1"/>
  <c r="AC34" i="4"/>
  <c r="AA33" i="4"/>
  <c r="Z33" i="4" s="1"/>
  <c r="AB33" i="4" s="1"/>
  <c r="AC33" i="4"/>
  <c r="AA32" i="4"/>
  <c r="Z32" i="4"/>
  <c r="AC32" i="4"/>
  <c r="AA31" i="4"/>
  <c r="Z31" i="4" s="1"/>
  <c r="AB31" i="4" s="1"/>
  <c r="AC31" i="4"/>
  <c r="AA30" i="4"/>
  <c r="Z30" i="4"/>
  <c r="AB30" i="4" s="1"/>
  <c r="AE30" i="4" s="1"/>
  <c r="R30" i="4" s="1"/>
  <c r="X30" i="4" s="1"/>
  <c r="AC30" i="4"/>
  <c r="AA29" i="4"/>
  <c r="Z29" i="4" s="1"/>
  <c r="AB29" i="4" s="1"/>
  <c r="AC29" i="4"/>
  <c r="AA28" i="4"/>
  <c r="Z28" i="4" s="1"/>
  <c r="AC28" i="4"/>
  <c r="AA27" i="4"/>
  <c r="Z27" i="4" s="1"/>
  <c r="AB27" i="4" s="1"/>
  <c r="AC27" i="4"/>
  <c r="AA26" i="4"/>
  <c r="Z26" i="4" s="1"/>
  <c r="AC26" i="4"/>
  <c r="AA25" i="4"/>
  <c r="Z25" i="4" s="1"/>
  <c r="AB25" i="4" s="1"/>
  <c r="AE25" i="4" s="1"/>
  <c r="R25" i="4" s="1"/>
  <c r="X25" i="4" s="1"/>
  <c r="AC25" i="4"/>
  <c r="AA24" i="4"/>
  <c r="Z24" i="4"/>
  <c r="AC24" i="4"/>
  <c r="AA23" i="4"/>
  <c r="Z23" i="4" s="1"/>
  <c r="AC23" i="4"/>
  <c r="AA22" i="4"/>
  <c r="Z22" i="4"/>
  <c r="AB22" i="4" s="1"/>
  <c r="AE22" i="4" s="1"/>
  <c r="R22" i="4" s="1"/>
  <c r="X22" i="4" s="1"/>
  <c r="AC22" i="4"/>
  <c r="AA21" i="4"/>
  <c r="Z21" i="4" s="1"/>
  <c r="AC21" i="4"/>
  <c r="AA20" i="4"/>
  <c r="Z20" i="4" s="1"/>
  <c r="AA19" i="4"/>
  <c r="Z19" i="4" s="1"/>
  <c r="AC19" i="4"/>
  <c r="AA18" i="4"/>
  <c r="Z18" i="4" s="1"/>
  <c r="AB18" i="4" s="1"/>
  <c r="AC18" i="4"/>
  <c r="AA17" i="4"/>
  <c r="Z17" i="4" s="1"/>
  <c r="AC17" i="4"/>
  <c r="AA16" i="4"/>
  <c r="Z16" i="4"/>
  <c r="AC16" i="4"/>
  <c r="AA15" i="4"/>
  <c r="Z15" i="4" s="1"/>
  <c r="AC15" i="4"/>
  <c r="AA14" i="4"/>
  <c r="Z14" i="4"/>
  <c r="AC14" i="4"/>
  <c r="AA13" i="4"/>
  <c r="Z13" i="4" s="1"/>
  <c r="AC13" i="4"/>
  <c r="AA12" i="4"/>
  <c r="Z12" i="4"/>
  <c r="AB12" i="4" s="1"/>
  <c r="AE12" i="4" s="1"/>
  <c r="R12" i="4" s="1"/>
  <c r="X12" i="4" s="1"/>
  <c r="AC12" i="4"/>
  <c r="AA11" i="4"/>
  <c r="Z11" i="4" s="1"/>
  <c r="AC11" i="4"/>
  <c r="AA10" i="4"/>
  <c r="Z10" i="4" s="1"/>
  <c r="AB10" i="4" s="1"/>
  <c r="AE10" i="4" s="1"/>
  <c r="R10" i="4" s="1"/>
  <c r="X10" i="4" s="1"/>
  <c r="AC10" i="4"/>
  <c r="AC8" i="4"/>
  <c r="T8" i="4"/>
  <c r="AA8" i="4"/>
  <c r="Z8" i="4" s="1"/>
  <c r="AB106" i="5"/>
  <c r="AE106" i="5" s="1"/>
  <c r="R106" i="5" s="1"/>
  <c r="X106" i="5" s="1"/>
  <c r="AB104" i="5"/>
  <c r="AB102" i="5"/>
  <c r="AE102" i="5" s="1"/>
  <c r="R102" i="5" s="1"/>
  <c r="X102" i="5" s="1"/>
  <c r="AB98" i="5"/>
  <c r="AE98" i="5" s="1"/>
  <c r="R98" i="5" s="1"/>
  <c r="X98" i="5" s="1"/>
  <c r="AB94" i="5"/>
  <c r="AE94" i="5" s="1"/>
  <c r="R94" i="5" s="1"/>
  <c r="X94" i="5" s="1"/>
  <c r="AB90" i="5"/>
  <c r="AE90" i="5" s="1"/>
  <c r="R90" i="5" s="1"/>
  <c r="X90" i="5" s="1"/>
  <c r="AB88" i="5"/>
  <c r="AB86" i="5"/>
  <c r="AE86" i="5" s="1"/>
  <c r="R86" i="5" s="1"/>
  <c r="X86" i="5" s="1"/>
  <c r="AB84" i="5"/>
  <c r="AE84" i="5" s="1"/>
  <c r="R84" i="5" s="1"/>
  <c r="X84" i="5" s="1"/>
  <c r="AB80" i="5"/>
  <c r="AB78" i="5"/>
  <c r="AE78" i="5" s="1"/>
  <c r="R78" i="5" s="1"/>
  <c r="X78" i="5" s="1"/>
  <c r="AB76" i="5"/>
  <c r="AE76" i="5" s="1"/>
  <c r="R76" i="5" s="1"/>
  <c r="X76" i="5" s="1"/>
  <c r="AB72" i="5"/>
  <c r="AB70" i="5"/>
  <c r="AE70" i="5" s="1"/>
  <c r="R70" i="5" s="1"/>
  <c r="X70" i="5" s="1"/>
  <c r="AB68" i="5"/>
  <c r="AE68" i="5" s="1"/>
  <c r="R68" i="5" s="1"/>
  <c r="X68" i="5" s="1"/>
  <c r="AB64" i="5"/>
  <c r="AB60" i="5"/>
  <c r="AE60" i="5" s="1"/>
  <c r="R60" i="5" s="1"/>
  <c r="X60" i="5" s="1"/>
  <c r="AB58" i="5"/>
  <c r="AE58" i="5" s="1"/>
  <c r="R58" i="5" s="1"/>
  <c r="X58" i="5" s="1"/>
  <c r="AB56" i="5"/>
  <c r="AB52" i="5"/>
  <c r="AE52" i="5" s="1"/>
  <c r="R52" i="5" s="1"/>
  <c r="X52" i="5" s="1"/>
  <c r="AB50" i="5"/>
  <c r="AE50" i="5" s="1"/>
  <c r="R50" i="5" s="1"/>
  <c r="X50" i="5" s="1"/>
  <c r="AB48" i="5"/>
  <c r="AB44" i="5"/>
  <c r="AE44" i="5" s="1"/>
  <c r="R44" i="5" s="1"/>
  <c r="X44" i="5" s="1"/>
  <c r="BD89" i="3"/>
  <c r="AC89" i="3"/>
  <c r="BD88" i="3"/>
  <c r="BD87" i="3"/>
  <c r="AC87" i="3"/>
  <c r="BD86" i="3"/>
  <c r="AC86" i="3"/>
  <c r="BD85" i="3"/>
  <c r="AC85" i="3"/>
  <c r="BD84" i="3"/>
  <c r="AC84" i="3"/>
  <c r="BD83" i="3"/>
  <c r="AC83" i="3"/>
  <c r="BD82" i="3"/>
  <c r="AC82" i="3"/>
  <c r="BD81" i="3"/>
  <c r="AC81" i="3"/>
  <c r="BD80" i="3"/>
  <c r="BD79" i="3"/>
  <c r="AC79" i="3"/>
  <c r="BD78" i="3"/>
  <c r="AC78" i="3"/>
  <c r="BD77" i="3"/>
  <c r="AC77" i="3"/>
  <c r="BD76" i="3"/>
  <c r="AC76" i="3"/>
  <c r="BD75" i="3"/>
  <c r="BD74" i="3"/>
  <c r="AC74" i="3"/>
  <c r="BD73" i="3"/>
  <c r="AC73" i="3"/>
  <c r="BD72" i="3"/>
  <c r="BD71" i="3"/>
  <c r="AC71" i="3"/>
  <c r="BD70" i="3"/>
  <c r="AC70" i="3"/>
  <c r="BD69" i="3"/>
  <c r="AC69" i="3"/>
  <c r="BD68" i="3"/>
  <c r="AC68" i="3"/>
  <c r="BD67" i="3"/>
  <c r="AC67" i="3"/>
  <c r="BD66" i="3"/>
  <c r="AC66" i="3"/>
  <c r="BD65" i="3"/>
  <c r="AC65" i="3"/>
  <c r="BD64" i="3"/>
  <c r="BD63" i="3"/>
  <c r="AC63" i="3"/>
  <c r="BD62" i="3"/>
  <c r="AC62" i="3"/>
  <c r="BD61" i="3"/>
  <c r="AC61" i="3"/>
  <c r="BD60" i="3"/>
  <c r="AC60" i="3"/>
  <c r="BD59" i="3"/>
  <c r="AC59" i="3"/>
  <c r="BD58" i="3"/>
  <c r="AC58" i="3"/>
  <c r="BD57" i="3"/>
  <c r="AC57" i="3"/>
  <c r="BD56" i="3"/>
  <c r="BD55" i="3"/>
  <c r="AC55" i="3"/>
  <c r="BD54" i="3"/>
  <c r="AC54" i="3"/>
  <c r="BD53" i="3"/>
  <c r="AC53" i="3"/>
  <c r="BD52" i="3"/>
  <c r="AC52" i="3"/>
  <c r="BD51" i="3"/>
  <c r="AC51" i="3"/>
  <c r="BD50" i="3"/>
  <c r="AC50" i="3"/>
  <c r="BD49" i="3"/>
  <c r="AC49" i="3"/>
  <c r="BD48" i="3"/>
  <c r="BD46" i="3"/>
  <c r="AC46" i="3"/>
  <c r="BD45" i="3"/>
  <c r="AC45" i="3"/>
  <c r="BD44" i="3"/>
  <c r="AC44" i="3"/>
  <c r="BD43" i="3"/>
  <c r="AC43" i="3"/>
  <c r="BD42" i="3"/>
  <c r="AC42" i="3"/>
  <c r="BD41" i="3"/>
  <c r="AC41" i="3"/>
  <c r="BD40" i="3"/>
  <c r="AC40" i="3"/>
  <c r="BD39" i="3"/>
  <c r="AC39" i="3"/>
  <c r="BD38" i="3"/>
  <c r="AC38" i="3"/>
  <c r="BD37" i="3"/>
  <c r="AC37" i="3"/>
  <c r="BD36" i="3"/>
  <c r="AC36" i="3"/>
  <c r="BD35" i="3"/>
  <c r="AC35" i="3"/>
  <c r="BD34" i="3"/>
  <c r="AC34" i="3"/>
  <c r="BD33" i="3"/>
  <c r="AC33" i="3"/>
  <c r="BD32" i="3"/>
  <c r="AC32" i="3"/>
  <c r="BD31" i="3"/>
  <c r="BD30" i="3"/>
  <c r="AC30" i="3"/>
  <c r="BD29" i="3"/>
  <c r="AC29" i="3"/>
  <c r="BD28" i="3"/>
  <c r="AC28" i="3"/>
  <c r="BD27" i="3"/>
  <c r="AC27" i="3"/>
  <c r="BD26" i="3"/>
  <c r="AC26" i="3"/>
  <c r="BD25" i="3"/>
  <c r="AC25" i="3"/>
  <c r="BD24" i="3"/>
  <c r="AC24" i="3"/>
  <c r="BD23" i="3"/>
  <c r="AC23" i="3"/>
  <c r="BD22" i="3"/>
  <c r="AC22" i="3"/>
  <c r="BD21" i="3"/>
  <c r="AC21" i="3"/>
  <c r="BD20" i="3"/>
  <c r="AC20" i="3"/>
  <c r="BD19" i="3"/>
  <c r="AC19" i="3"/>
  <c r="BD18" i="3"/>
  <c r="AC18" i="3"/>
  <c r="BD17" i="3"/>
  <c r="AC17" i="3"/>
  <c r="BD16" i="3"/>
  <c r="AC16" i="3"/>
  <c r="BD15" i="3"/>
  <c r="AB99" i="6"/>
  <c r="AB93" i="6"/>
  <c r="AD89" i="6"/>
  <c r="AB85" i="6"/>
  <c r="AE85" i="6" s="1"/>
  <c r="R85" i="6" s="1"/>
  <c r="X85" i="6" s="1"/>
  <c r="AD85" i="6"/>
  <c r="AB83" i="6"/>
  <c r="AE83" i="6" s="1"/>
  <c r="R83" i="6" s="1"/>
  <c r="X83" i="6" s="1"/>
  <c r="AB81" i="6"/>
  <c r="AE81" i="6" s="1"/>
  <c r="R81" i="6" s="1"/>
  <c r="X81" i="6" s="1"/>
  <c r="AD81" i="6"/>
  <c r="AB77" i="6"/>
  <c r="AB75" i="6"/>
  <c r="AE75" i="6" s="1"/>
  <c r="R75" i="6" s="1"/>
  <c r="X75" i="6" s="1"/>
  <c r="AA71" i="6"/>
  <c r="Z71" i="6" s="1"/>
  <c r="AC71" i="6"/>
  <c r="AA70" i="6"/>
  <c r="Z70" i="6" s="1"/>
  <c r="AC70" i="6"/>
  <c r="AA69" i="6"/>
  <c r="Z69" i="6" s="1"/>
  <c r="AC69" i="6"/>
  <c r="AA68" i="6"/>
  <c r="Z68" i="6" s="1"/>
  <c r="AB68" i="6" s="1"/>
  <c r="AC68" i="6"/>
  <c r="AA67" i="6"/>
  <c r="Z67" i="6" s="1"/>
  <c r="AB67" i="6" s="1"/>
  <c r="AC67" i="6"/>
  <c r="AA66" i="6"/>
  <c r="Z66" i="6" s="1"/>
  <c r="AB66" i="6" s="1"/>
  <c r="AC66" i="6"/>
  <c r="AA65" i="6"/>
  <c r="Z65" i="6" s="1"/>
  <c r="AB65" i="6" s="1"/>
  <c r="AC65" i="6"/>
  <c r="AA64" i="6"/>
  <c r="Z64" i="6" s="1"/>
  <c r="AC64" i="6"/>
  <c r="AA62" i="6"/>
  <c r="Z62" i="6" s="1"/>
  <c r="AC62" i="6"/>
  <c r="AA61" i="6"/>
  <c r="Z61" i="6" s="1"/>
  <c r="AC61" i="6"/>
  <c r="AA60" i="6"/>
  <c r="Z60" i="6" s="1"/>
  <c r="AB60" i="6" s="1"/>
  <c r="AC60" i="6"/>
  <c r="AA59" i="6"/>
  <c r="Z59" i="6"/>
  <c r="AB59" i="6" s="1"/>
  <c r="AC59" i="6"/>
  <c r="AA42" i="5"/>
  <c r="Z42" i="5" s="1"/>
  <c r="AB42" i="5" s="1"/>
  <c r="AC42" i="5"/>
  <c r="AA41" i="5"/>
  <c r="Z41" i="5" s="1"/>
  <c r="AB41" i="5" s="1"/>
  <c r="AC41" i="5"/>
  <c r="AA40" i="5"/>
  <c r="Z40" i="5"/>
  <c r="AB40" i="5" s="1"/>
  <c r="AE40" i="5" s="1"/>
  <c r="R40" i="5" s="1"/>
  <c r="X40" i="5" s="1"/>
  <c r="AC40" i="5"/>
  <c r="AA39" i="5"/>
  <c r="Z39" i="5" s="1"/>
  <c r="AC39" i="5"/>
  <c r="AA38" i="5"/>
  <c r="Z38" i="5" s="1"/>
  <c r="AC38" i="5"/>
  <c r="AA37" i="5"/>
  <c r="Z37" i="5" s="1"/>
  <c r="AC37" i="5"/>
  <c r="AA36" i="5"/>
  <c r="Z36" i="5" s="1"/>
  <c r="AB36" i="5" s="1"/>
  <c r="AC36" i="5"/>
  <c r="AA35" i="5"/>
  <c r="Z35" i="5"/>
  <c r="AB35" i="5" s="1"/>
  <c r="AC35" i="5"/>
  <c r="AA34" i="5"/>
  <c r="Z34" i="5" s="1"/>
  <c r="AB34" i="5" s="1"/>
  <c r="AC34" i="5"/>
  <c r="AA33" i="5"/>
  <c r="Z33" i="5" s="1"/>
  <c r="AB33" i="5" s="1"/>
  <c r="AC33" i="5"/>
  <c r="AA32" i="5"/>
  <c r="Z32" i="5"/>
  <c r="AB32" i="5" s="1"/>
  <c r="AC32" i="5"/>
  <c r="AA31" i="5"/>
  <c r="Z31" i="5" s="1"/>
  <c r="AC31" i="5"/>
  <c r="AA30" i="5"/>
  <c r="Z30" i="5" s="1"/>
  <c r="AC30" i="5"/>
  <c r="AA29" i="5"/>
  <c r="Z29" i="5" s="1"/>
  <c r="AC29" i="5"/>
  <c r="AA28" i="5"/>
  <c r="Z28" i="5" s="1"/>
  <c r="AB28" i="5" s="1"/>
  <c r="AC28" i="5"/>
  <c r="AA27" i="5"/>
  <c r="Z27" i="5"/>
  <c r="AB27" i="5" s="1"/>
  <c r="AC27" i="5"/>
  <c r="AA26" i="5"/>
  <c r="Z26" i="5" s="1"/>
  <c r="AB26" i="5" s="1"/>
  <c r="AC26" i="5"/>
  <c r="AA25" i="5"/>
  <c r="Z25" i="5" s="1"/>
  <c r="AB25" i="5" s="1"/>
  <c r="AC25" i="5"/>
  <c r="AA24" i="5"/>
  <c r="Z24" i="5"/>
  <c r="AB24" i="5" s="1"/>
  <c r="AE24" i="5" s="1"/>
  <c r="R24" i="5" s="1"/>
  <c r="X24" i="5" s="1"/>
  <c r="AC24" i="5"/>
  <c r="AA23" i="5"/>
  <c r="Z23" i="5" s="1"/>
  <c r="AC23" i="5"/>
  <c r="AA22" i="5"/>
  <c r="Z22" i="5" s="1"/>
  <c r="AC22" i="5"/>
  <c r="AA21" i="5"/>
  <c r="Z21" i="5" s="1"/>
  <c r="AC21" i="5"/>
  <c r="AA20" i="5"/>
  <c r="Z20" i="5" s="1"/>
  <c r="AB20" i="5" s="1"/>
  <c r="AC20" i="5"/>
  <c r="AA19" i="5"/>
  <c r="Z19" i="5"/>
  <c r="AB19" i="5" s="1"/>
  <c r="AC19" i="5"/>
  <c r="AA18" i="5"/>
  <c r="Z18" i="5" s="1"/>
  <c r="AB18" i="5" s="1"/>
  <c r="AC18" i="5"/>
  <c r="AA17" i="5"/>
  <c r="Z17" i="5" s="1"/>
  <c r="AB17" i="5" s="1"/>
  <c r="AC17" i="5"/>
  <c r="AA16" i="5"/>
  <c r="Z16" i="5"/>
  <c r="AB16" i="5" s="1"/>
  <c r="AC16" i="5"/>
  <c r="AA15" i="5"/>
  <c r="Z15" i="5" s="1"/>
  <c r="AC15" i="5"/>
  <c r="AA14" i="5"/>
  <c r="Z14" i="5" s="1"/>
  <c r="AC14" i="5"/>
  <c r="AA13" i="5"/>
  <c r="Z13" i="5" s="1"/>
  <c r="AC13" i="5"/>
  <c r="AA12" i="5"/>
  <c r="Z12" i="5" s="1"/>
  <c r="AB12" i="5" s="1"/>
  <c r="AC12" i="5"/>
  <c r="AA11" i="5"/>
  <c r="Z11" i="5"/>
  <c r="AB11" i="5" s="1"/>
  <c r="AC11" i="5"/>
  <c r="AA10" i="5"/>
  <c r="Z10" i="5" s="1"/>
  <c r="AC10" i="5"/>
  <c r="AA9" i="5"/>
  <c r="Z9" i="5" s="1"/>
  <c r="AC9" i="5"/>
  <c r="T8" i="5"/>
  <c r="AA107" i="6"/>
  <c r="Z107" i="6" s="1"/>
  <c r="AB107" i="6" s="1"/>
  <c r="AE107" i="6" s="1"/>
  <c r="R107" i="6" s="1"/>
  <c r="X107" i="6" s="1"/>
  <c r="AC107" i="6"/>
  <c r="AA106" i="6"/>
  <c r="Z106" i="6"/>
  <c r="AB106" i="6" s="1"/>
  <c r="AC106" i="6"/>
  <c r="AA105" i="6"/>
  <c r="Z105" i="6" s="1"/>
  <c r="AB105" i="6" s="1"/>
  <c r="AC105" i="6"/>
  <c r="AA104" i="6"/>
  <c r="Z104" i="6"/>
  <c r="AB104" i="6" s="1"/>
  <c r="AC104" i="6"/>
  <c r="AA103" i="6"/>
  <c r="Z103" i="6"/>
  <c r="AC103" i="6"/>
  <c r="AB100" i="6"/>
  <c r="AE100" i="6"/>
  <c r="R100" i="6" s="1"/>
  <c r="X100" i="6" s="1"/>
  <c r="AD100" i="6"/>
  <c r="AB94" i="6"/>
  <c r="AE94" i="6" s="1"/>
  <c r="R94" i="6" s="1"/>
  <c r="X94" i="6" s="1"/>
  <c r="AB92" i="6"/>
  <c r="AE92" i="6" s="1"/>
  <c r="R92" i="6" s="1"/>
  <c r="X92" i="6" s="1"/>
  <c r="AD92" i="6"/>
  <c r="AB90" i="6"/>
  <c r="AE90" i="6" s="1"/>
  <c r="R90" i="6" s="1"/>
  <c r="X90" i="6" s="1"/>
  <c r="AB88" i="6"/>
  <c r="AE88" i="6"/>
  <c r="R88" i="6" s="1"/>
  <c r="X88" i="6" s="1"/>
  <c r="AD88" i="6"/>
  <c r="AB84" i="6"/>
  <c r="AE84" i="6"/>
  <c r="R84" i="6" s="1"/>
  <c r="X84" i="6" s="1"/>
  <c r="AD84" i="6"/>
  <c r="AB82" i="6"/>
  <c r="AE82" i="6" s="1"/>
  <c r="R82" i="6" s="1"/>
  <c r="X82" i="6" s="1"/>
  <c r="AD82" i="6"/>
  <c r="AB76" i="6"/>
  <c r="AE76" i="6" s="1"/>
  <c r="R76" i="6" s="1"/>
  <c r="X76" i="6" s="1"/>
  <c r="AD76" i="6"/>
  <c r="AB74" i="6"/>
  <c r="AE74" i="6" s="1"/>
  <c r="R74" i="6" s="1"/>
  <c r="X74" i="6" s="1"/>
  <c r="AB73" i="6"/>
  <c r="AE73" i="6"/>
  <c r="R73" i="6" s="1"/>
  <c r="X73" i="6" s="1"/>
  <c r="AD73" i="6"/>
  <c r="BD107" i="5"/>
  <c r="AC107" i="5"/>
  <c r="BD106" i="5"/>
  <c r="AC106" i="5"/>
  <c r="BD105" i="5"/>
  <c r="AC105" i="5"/>
  <c r="BD104" i="5"/>
  <c r="AC104" i="5"/>
  <c r="BD103" i="5"/>
  <c r="AC103" i="5"/>
  <c r="BD102" i="5"/>
  <c r="AC102" i="5"/>
  <c r="BD101" i="5"/>
  <c r="AC101" i="5"/>
  <c r="BD100" i="5"/>
  <c r="AC100" i="5"/>
  <c r="BD99" i="5"/>
  <c r="AC99" i="5"/>
  <c r="BD98" i="5"/>
  <c r="AC98" i="5"/>
  <c r="BD97" i="5"/>
  <c r="AC97" i="5"/>
  <c r="BD96" i="5"/>
  <c r="AC96" i="5"/>
  <c r="BD95" i="5"/>
  <c r="AC95" i="5"/>
  <c r="BD94" i="5"/>
  <c r="AC94" i="5"/>
  <c r="BD93" i="5"/>
  <c r="AC93" i="5"/>
  <c r="BD92" i="5"/>
  <c r="AC92" i="5"/>
  <c r="BD91" i="5"/>
  <c r="AC91" i="5"/>
  <c r="BD90" i="5"/>
  <c r="AC90" i="5"/>
  <c r="BD89" i="5"/>
  <c r="AC89" i="5"/>
  <c r="BD88" i="5"/>
  <c r="AC88" i="5"/>
  <c r="BD87" i="5"/>
  <c r="AC87" i="5"/>
  <c r="BD86" i="5"/>
  <c r="AC86" i="5"/>
  <c r="BD85" i="5"/>
  <c r="AC85" i="5"/>
  <c r="BD84" i="5"/>
  <c r="AC84" i="5"/>
  <c r="BD83" i="5"/>
  <c r="AC83" i="5"/>
  <c r="BD82" i="5"/>
  <c r="AC82" i="5"/>
  <c r="BD81" i="5"/>
  <c r="AC81" i="5"/>
  <c r="BD80" i="5"/>
  <c r="AC80" i="5"/>
  <c r="BD79" i="5"/>
  <c r="AC79" i="5"/>
  <c r="BD78" i="5"/>
  <c r="AC78" i="5"/>
  <c r="BD77" i="5"/>
  <c r="AC77" i="5"/>
  <c r="BD76" i="5"/>
  <c r="AC76" i="5"/>
  <c r="BD75" i="5"/>
  <c r="AC75" i="5"/>
  <c r="BD74" i="5"/>
  <c r="AC74" i="5"/>
  <c r="BD73" i="5"/>
  <c r="AC73" i="5"/>
  <c r="BD72" i="5"/>
  <c r="AC72" i="5"/>
  <c r="BD71" i="5"/>
  <c r="AC71" i="5"/>
  <c r="BD70" i="5"/>
  <c r="AC70" i="5"/>
  <c r="BD69" i="5"/>
  <c r="AC69" i="5"/>
  <c r="BD68" i="5"/>
  <c r="AC68" i="5"/>
  <c r="BD67" i="5"/>
  <c r="AC67" i="5"/>
  <c r="BD66" i="5"/>
  <c r="AC66" i="5"/>
  <c r="BD65" i="5"/>
  <c r="AC65" i="5"/>
  <c r="BD64" i="5"/>
  <c r="AC64" i="5"/>
  <c r="BD63" i="5"/>
  <c r="AC63" i="5"/>
  <c r="BD62" i="5"/>
  <c r="AC62" i="5"/>
  <c r="BD61" i="5"/>
  <c r="AC61" i="5"/>
  <c r="BD60" i="5"/>
  <c r="AC60" i="5"/>
  <c r="BD59" i="5"/>
  <c r="AC59" i="5"/>
  <c r="BD58" i="5"/>
  <c r="AC58" i="5"/>
  <c r="BD57" i="5"/>
  <c r="AC57" i="5"/>
  <c r="BD56" i="5"/>
  <c r="AC56" i="5"/>
  <c r="BD55" i="5"/>
  <c r="AC55" i="5"/>
  <c r="BD54" i="5"/>
  <c r="AC54" i="5"/>
  <c r="BD53" i="5"/>
  <c r="AC53" i="5"/>
  <c r="BD52" i="5"/>
  <c r="AC52" i="5"/>
  <c r="BD51" i="5"/>
  <c r="AC51" i="5"/>
  <c r="BD50" i="5"/>
  <c r="AC50" i="5"/>
  <c r="BD49" i="5"/>
  <c r="AC49" i="5"/>
  <c r="BD48" i="5"/>
  <c r="AC48" i="5"/>
  <c r="BD47" i="5"/>
  <c r="AC47" i="5"/>
  <c r="BD46" i="5"/>
  <c r="AC46" i="5"/>
  <c r="BD45" i="5"/>
  <c r="AC45" i="5"/>
  <c r="BD44" i="5"/>
  <c r="AC44" i="5"/>
  <c r="BD43" i="5"/>
  <c r="AQ57" i="6"/>
  <c r="AS57" i="6"/>
  <c r="BD57" i="6"/>
  <c r="AQ55" i="6"/>
  <c r="AS55" i="6"/>
  <c r="BD55" i="6"/>
  <c r="AQ54" i="6"/>
  <c r="AS54" i="6" s="1"/>
  <c r="BD54" i="6"/>
  <c r="AQ53" i="6"/>
  <c r="AS53" i="6" s="1"/>
  <c r="BD53" i="6"/>
  <c r="AQ52" i="6"/>
  <c r="AS52" i="6" s="1"/>
  <c r="BD52" i="6"/>
  <c r="AQ50" i="6"/>
  <c r="AS50" i="6" s="1"/>
  <c r="BD50" i="6"/>
  <c r="AQ49" i="6"/>
  <c r="AS49" i="6"/>
  <c r="BD49" i="6"/>
  <c r="AQ48" i="6"/>
  <c r="AS48" i="6" s="1"/>
  <c r="BD48" i="6"/>
  <c r="AQ47" i="6"/>
  <c r="AS47" i="6"/>
  <c r="BD47" i="6"/>
  <c r="AQ46" i="6"/>
  <c r="AS46" i="6" s="1"/>
  <c r="BD46" i="6"/>
  <c r="AQ45" i="6"/>
  <c r="AS45" i="6"/>
  <c r="BD45" i="6"/>
  <c r="AQ44" i="6"/>
  <c r="AS44" i="6" s="1"/>
  <c r="BD44" i="6"/>
  <c r="AQ43" i="6"/>
  <c r="AS43" i="6" s="1"/>
  <c r="BD43" i="6"/>
  <c r="AQ42" i="6"/>
  <c r="AS42" i="6" s="1"/>
  <c r="BD42" i="6"/>
  <c r="AB41" i="6"/>
  <c r="AE41" i="6"/>
  <c r="R41" i="6" s="1"/>
  <c r="X41" i="6" s="1"/>
  <c r="AD41" i="6"/>
  <c r="AB39" i="6"/>
  <c r="AB33" i="6"/>
  <c r="AD33" i="6" s="1"/>
  <c r="AB31" i="6"/>
  <c r="AE31" i="6" s="1"/>
  <c r="R31" i="6" s="1"/>
  <c r="X31" i="6" s="1"/>
  <c r="AD31" i="6"/>
  <c r="AB12" i="6"/>
  <c r="AD12" i="6"/>
  <c r="AP8" i="5"/>
  <c r="AA57" i="6"/>
  <c r="Z57" i="6" s="1"/>
  <c r="AC57" i="6"/>
  <c r="AA56" i="6"/>
  <c r="AC56" i="6"/>
  <c r="AA55" i="6"/>
  <c r="Z55" i="6" s="1"/>
  <c r="AB55" i="6" s="1"/>
  <c r="AC55" i="6"/>
  <c r="AA54" i="6"/>
  <c r="Z54" i="6"/>
  <c r="AC54" i="6"/>
  <c r="AA53" i="6"/>
  <c r="Z53" i="6" s="1"/>
  <c r="AC53" i="6"/>
  <c r="AA52" i="6"/>
  <c r="Z52" i="6" s="1"/>
  <c r="AB52" i="6" s="1"/>
  <c r="AE52" i="6" s="1"/>
  <c r="R52" i="6" s="1"/>
  <c r="X52" i="6" s="1"/>
  <c r="AC52" i="6"/>
  <c r="AA51" i="6"/>
  <c r="AC51" i="6"/>
  <c r="AA50" i="6"/>
  <c r="Z50" i="6" s="1"/>
  <c r="AA49" i="6"/>
  <c r="Z49" i="6" s="1"/>
  <c r="AC49" i="6"/>
  <c r="AA48" i="6"/>
  <c r="Z48" i="6" s="1"/>
  <c r="AB48" i="6" s="1"/>
  <c r="AC48" i="6"/>
  <c r="AA47" i="6"/>
  <c r="Z47" i="6"/>
  <c r="AB47" i="6" s="1"/>
  <c r="AC47" i="6"/>
  <c r="AA46" i="6"/>
  <c r="Z46" i="6"/>
  <c r="AC46" i="6"/>
  <c r="AA45" i="6"/>
  <c r="Z45" i="6" s="1"/>
  <c r="AC45" i="6"/>
  <c r="AA44" i="6"/>
  <c r="Z44" i="6" s="1"/>
  <c r="AB44" i="6" s="1"/>
  <c r="AC44" i="6"/>
  <c r="AA43" i="6"/>
  <c r="Z43" i="6" s="1"/>
  <c r="AB43" i="6" s="1"/>
  <c r="AC43" i="6"/>
  <c r="AB40" i="6"/>
  <c r="AE40" i="6" s="1"/>
  <c r="R40" i="6" s="1"/>
  <c r="X40" i="6" s="1"/>
  <c r="AD40" i="6"/>
  <c r="AB38" i="6"/>
  <c r="AE38" i="6"/>
  <c r="R38" i="6" s="1"/>
  <c r="X38" i="6" s="1"/>
  <c r="AD38" i="6"/>
  <c r="AB36" i="6"/>
  <c r="AB30" i="6"/>
  <c r="AD30" i="6" s="1"/>
  <c r="AC102" i="6"/>
  <c r="BD101" i="6"/>
  <c r="AC101" i="6"/>
  <c r="BD100" i="6"/>
  <c r="AC100" i="6"/>
  <c r="BD99" i="6"/>
  <c r="AC99" i="6"/>
  <c r="BD98" i="6"/>
  <c r="AC98" i="6"/>
  <c r="BD97" i="6"/>
  <c r="AC97" i="6"/>
  <c r="AC96" i="6"/>
  <c r="BD95" i="6"/>
  <c r="AC95" i="6"/>
  <c r="BD94" i="6"/>
  <c r="AC94" i="6"/>
  <c r="BD93" i="6"/>
  <c r="AC93" i="6"/>
  <c r="BD92" i="6"/>
  <c r="AC92" i="6"/>
  <c r="BD91" i="6"/>
  <c r="BD90" i="6"/>
  <c r="AC90" i="6"/>
  <c r="BD89" i="6"/>
  <c r="AC89" i="6"/>
  <c r="BD88" i="6"/>
  <c r="AC88" i="6"/>
  <c r="BD87" i="6"/>
  <c r="AC87" i="6"/>
  <c r="BD86" i="6"/>
  <c r="AC86" i="6"/>
  <c r="BD85" i="6"/>
  <c r="AC85" i="6"/>
  <c r="BD84" i="6"/>
  <c r="AC84" i="6"/>
  <c r="BD83" i="6"/>
  <c r="AC83" i="6"/>
  <c r="BD82" i="6"/>
  <c r="AC82" i="6"/>
  <c r="BD81" i="6"/>
  <c r="AC81" i="6"/>
  <c r="AC80" i="6"/>
  <c r="BD79" i="6"/>
  <c r="AC79" i="6"/>
  <c r="BD78" i="6"/>
  <c r="AC78" i="6"/>
  <c r="BD77" i="6"/>
  <c r="AC77" i="6"/>
  <c r="BD76" i="6"/>
  <c r="AC76" i="6"/>
  <c r="BD75" i="6"/>
  <c r="AC75" i="6"/>
  <c r="BD74" i="6"/>
  <c r="AC74" i="6"/>
  <c r="BD73" i="6"/>
  <c r="AA11" i="6"/>
  <c r="AC11" i="6"/>
  <c r="AA10" i="6"/>
  <c r="Z10" i="6" s="1"/>
  <c r="AC10" i="6"/>
  <c r="AA9" i="6"/>
  <c r="Z9" i="6"/>
  <c r="AB9" i="6" s="1"/>
  <c r="AE9" i="6" s="1"/>
  <c r="R9" i="6" s="1"/>
  <c r="X9" i="6" s="1"/>
  <c r="AC9" i="6"/>
  <c r="AC8" i="6"/>
  <c r="T8" i="6" s="1"/>
  <c r="AA8" i="6"/>
  <c r="Z8" i="6" s="1"/>
  <c r="AC42" i="6"/>
  <c r="BD41" i="6"/>
  <c r="AC41" i="6"/>
  <c r="BD40" i="6"/>
  <c r="AC40" i="6"/>
  <c r="BD39" i="6"/>
  <c r="AC39" i="6"/>
  <c r="BD38" i="6"/>
  <c r="AC38" i="6"/>
  <c r="BD37" i="6"/>
  <c r="AC37" i="6"/>
  <c r="BD36" i="6"/>
  <c r="AC36" i="6"/>
  <c r="BD35" i="6"/>
  <c r="AC35" i="6"/>
  <c r="BD34" i="6"/>
  <c r="AC34" i="6"/>
  <c r="BD33" i="6"/>
  <c r="AC33" i="6"/>
  <c r="BD32" i="6"/>
  <c r="AC32" i="6"/>
  <c r="BD31" i="6"/>
  <c r="AC31" i="6"/>
  <c r="BD30" i="6"/>
  <c r="AC30" i="6"/>
  <c r="BD29" i="6"/>
  <c r="AC29" i="6"/>
  <c r="BD28" i="6"/>
  <c r="AC28" i="6"/>
  <c r="BD27" i="6"/>
  <c r="AC27" i="6"/>
  <c r="BD26" i="6"/>
  <c r="AD20" i="6"/>
  <c r="AB18" i="6"/>
  <c r="AD18" i="6" s="1"/>
  <c r="AB16" i="6"/>
  <c r="AE16" i="6" s="1"/>
  <c r="R16" i="6" s="1"/>
  <c r="X16" i="6" s="1"/>
  <c r="AD16" i="6"/>
  <c r="AB14" i="6"/>
  <c r="AE14" i="6" s="1"/>
  <c r="R14" i="6" s="1"/>
  <c r="X14" i="6" s="1"/>
  <c r="AM8" i="6"/>
  <c r="AP8" i="6"/>
  <c r="AD44" i="5"/>
  <c r="AD50" i="5"/>
  <c r="AD52" i="5"/>
  <c r="AD58" i="5"/>
  <c r="AD60" i="5"/>
  <c r="AD68" i="5"/>
  <c r="AD70" i="5"/>
  <c r="AD76" i="5"/>
  <c r="AD78" i="5"/>
  <c r="AD84" i="5"/>
  <c r="AD90" i="5"/>
  <c r="AD94" i="5"/>
  <c r="AD98" i="5"/>
  <c r="AD102" i="5"/>
  <c r="AD106" i="5"/>
  <c r="AD56" i="4"/>
  <c r="AD58" i="4"/>
  <c r="AD45" i="5"/>
  <c r="AD51" i="5"/>
  <c r="AD53" i="5"/>
  <c r="AD59" i="5"/>
  <c r="AD61" i="5"/>
  <c r="AD65" i="5"/>
  <c r="AD71" i="5"/>
  <c r="AD73" i="5"/>
  <c r="AD79" i="5"/>
  <c r="AD89" i="5"/>
  <c r="AD93" i="5"/>
  <c r="AD97" i="5"/>
  <c r="AD105" i="5"/>
  <c r="AD16" i="3"/>
  <c r="AD20" i="3"/>
  <c r="AD22" i="3"/>
  <c r="AD26" i="3"/>
  <c r="AD30" i="3"/>
  <c r="AD32" i="3"/>
  <c r="AD34" i="3"/>
  <c r="AD38" i="3"/>
  <c r="AD40" i="3"/>
  <c r="AD42" i="3"/>
  <c r="AD46" i="3"/>
  <c r="AD50" i="3"/>
  <c r="AD52" i="3"/>
  <c r="AD58" i="3"/>
  <c r="AD66" i="3"/>
  <c r="AD68" i="3"/>
  <c r="AD74" i="3"/>
  <c r="AD82" i="3"/>
  <c r="AD84" i="3"/>
  <c r="AB26" i="4"/>
  <c r="AE26" i="4" s="1"/>
  <c r="R26" i="4" s="1"/>
  <c r="X26" i="4" s="1"/>
  <c r="AD30" i="4"/>
  <c r="AB32" i="4"/>
  <c r="AD32" i="4" s="1"/>
  <c r="AB34" i="4"/>
  <c r="AE34" i="4" s="1"/>
  <c r="R34" i="4" s="1"/>
  <c r="X34" i="4" s="1"/>
  <c r="AD34" i="4"/>
  <c r="AB38" i="4"/>
  <c r="AE38" i="4" s="1"/>
  <c r="R38" i="4" s="1"/>
  <c r="X38" i="4" s="1"/>
  <c r="AD38" i="4"/>
  <c r="AE40" i="4"/>
  <c r="R40" i="4" s="1"/>
  <c r="X40" i="4" s="1"/>
  <c r="AD40" i="4"/>
  <c r="AB42" i="4"/>
  <c r="AE42" i="4" s="1"/>
  <c r="R42" i="4" s="1"/>
  <c r="X42" i="4" s="1"/>
  <c r="AD46" i="4"/>
  <c r="AB48" i="4"/>
  <c r="AD48" i="4" s="1"/>
  <c r="S8" i="4"/>
  <c r="AB19" i="1"/>
  <c r="AQ10" i="2"/>
  <c r="AS10" i="2" s="1"/>
  <c r="AQ11" i="2"/>
  <c r="AS11" i="2" s="1"/>
  <c r="Q12" i="2"/>
  <c r="W12" i="2"/>
  <c r="Y12" i="2" s="1"/>
  <c r="AC12" i="2" s="1"/>
  <c r="T12" i="2" s="1"/>
  <c r="Q13" i="2"/>
  <c r="W13" i="2" s="1"/>
  <c r="Y13" i="2" s="1"/>
  <c r="AA13" i="2" s="1"/>
  <c r="Q14" i="2"/>
  <c r="W14" i="2" s="1"/>
  <c r="Y14" i="2" s="1"/>
  <c r="AQ14" i="2"/>
  <c r="AS14" i="2" s="1"/>
  <c r="AF18" i="1"/>
  <c r="J18" i="1" s="1"/>
  <c r="Q16" i="2"/>
  <c r="W16" i="2" s="1"/>
  <c r="Y16" i="2" s="1"/>
  <c r="Q17" i="2"/>
  <c r="W17" i="2" s="1"/>
  <c r="Y17" i="2" s="1"/>
  <c r="BH19" i="2"/>
  <c r="AM19" i="2" s="1"/>
  <c r="Q19" i="2"/>
  <c r="W19" i="2" s="1"/>
  <c r="Y19" i="2" s="1"/>
  <c r="AA57" i="2"/>
  <c r="Z57" i="2" s="1"/>
  <c r="AC57" i="2"/>
  <c r="AA64" i="2"/>
  <c r="Z64" i="2" s="1"/>
  <c r="AB64" i="2" s="1"/>
  <c r="AE64" i="2" s="1"/>
  <c r="R64" i="2" s="1"/>
  <c r="X64" i="2" s="1"/>
  <c r="AC64" i="2"/>
  <c r="AC65" i="2"/>
  <c r="AA69" i="2"/>
  <c r="Z69" i="2" s="1"/>
  <c r="AC69" i="2"/>
  <c r="AA73" i="2"/>
  <c r="Z73" i="2" s="1"/>
  <c r="AC73" i="2"/>
  <c r="AA77" i="2"/>
  <c r="Z77" i="2" s="1"/>
  <c r="AB77" i="2" s="1"/>
  <c r="AE77" i="2" s="1"/>
  <c r="R77" i="2" s="1"/>
  <c r="X77" i="2" s="1"/>
  <c r="AC77" i="2"/>
  <c r="AA81" i="2"/>
  <c r="Z81" i="2" s="1"/>
  <c r="AB81" i="2" s="1"/>
  <c r="AA85" i="2"/>
  <c r="Z85" i="2"/>
  <c r="AD85" i="2" s="1"/>
  <c r="AC85" i="2"/>
  <c r="AC89" i="2"/>
  <c r="AA93" i="2"/>
  <c r="Z93" i="2" s="1"/>
  <c r="AB93" i="2" s="1"/>
  <c r="AE93" i="2" s="1"/>
  <c r="R93" i="2" s="1"/>
  <c r="X93" i="2" s="1"/>
  <c r="AC93" i="2"/>
  <c r="AC97" i="2"/>
  <c r="AB20" i="1"/>
  <c r="AC56" i="2"/>
  <c r="AC58" i="2"/>
  <c r="AA62" i="2"/>
  <c r="Z62" i="2" s="1"/>
  <c r="AC62" i="2"/>
  <c r="AA67" i="2"/>
  <c r="Z67" i="2" s="1"/>
  <c r="AB67" i="2" s="1"/>
  <c r="AE67" i="2" s="1"/>
  <c r="R67" i="2" s="1"/>
  <c r="X67" i="2" s="1"/>
  <c r="AC67" i="2"/>
  <c r="AA71" i="2"/>
  <c r="Z71" i="2" s="1"/>
  <c r="AC71" i="2"/>
  <c r="AA75" i="2"/>
  <c r="Z75" i="2" s="1"/>
  <c r="AC75" i="2"/>
  <c r="AA79" i="2"/>
  <c r="Z79" i="2"/>
  <c r="AD79" i="2" s="1"/>
  <c r="AC79" i="2"/>
  <c r="AA83" i="2"/>
  <c r="Z83" i="2" s="1"/>
  <c r="AC83" i="2"/>
  <c r="AA87" i="2"/>
  <c r="Z87" i="2" s="1"/>
  <c r="AB87" i="2" s="1"/>
  <c r="AE87" i="2" s="1"/>
  <c r="R87" i="2" s="1"/>
  <c r="X87" i="2" s="1"/>
  <c r="AC87" i="2"/>
  <c r="AA91" i="2"/>
  <c r="Z91" i="2" s="1"/>
  <c r="AC91" i="2"/>
  <c r="AA95" i="2"/>
  <c r="Z95" i="2" s="1"/>
  <c r="AC95" i="2"/>
  <c r="AC100" i="2"/>
  <c r="AA100" i="2"/>
  <c r="Z100" i="2" s="1"/>
  <c r="AC102" i="2"/>
  <c r="AA102" i="2"/>
  <c r="Z102" i="2" s="1"/>
  <c r="AC104" i="2"/>
  <c r="AA104" i="2"/>
  <c r="Z104" i="2" s="1"/>
  <c r="AB104" i="2" s="1"/>
  <c r="AE104" i="2" s="1"/>
  <c r="R104" i="2" s="1"/>
  <c r="X104" i="2" s="1"/>
  <c r="AC106" i="2"/>
  <c r="AA106" i="2"/>
  <c r="Z106" i="2"/>
  <c r="AB106" i="2" s="1"/>
  <c r="AA15" i="3"/>
  <c r="Z15" i="3" s="1"/>
  <c r="AC15" i="3"/>
  <c r="AA63" i="4"/>
  <c r="Z63" i="4" s="1"/>
  <c r="AB63" i="4" s="1"/>
  <c r="AE63" i="4" s="1"/>
  <c r="R63" i="4" s="1"/>
  <c r="X63" i="4" s="1"/>
  <c r="AC63" i="4"/>
  <c r="AA59" i="4"/>
  <c r="Z59" i="4" s="1"/>
  <c r="AC59" i="4"/>
  <c r="AA55" i="4"/>
  <c r="Z55" i="4" s="1"/>
  <c r="AC55" i="4"/>
  <c r="N8" i="4"/>
  <c r="AM8" i="4"/>
  <c r="AQ91" i="4"/>
  <c r="AS91" i="4" s="1"/>
  <c r="BD91" i="4"/>
  <c r="AQ90" i="4"/>
  <c r="AS90" i="4"/>
  <c r="BD90" i="4"/>
  <c r="AQ89" i="4"/>
  <c r="AS89" i="4" s="1"/>
  <c r="BD89" i="4"/>
  <c r="AQ88" i="4"/>
  <c r="AS88" i="4" s="1"/>
  <c r="BD88" i="4"/>
  <c r="AQ87" i="4"/>
  <c r="AS87" i="4" s="1"/>
  <c r="BD87" i="4"/>
  <c r="AQ86" i="4"/>
  <c r="AS86" i="4" s="1"/>
  <c r="BD86" i="4"/>
  <c r="AQ85" i="4"/>
  <c r="AS85" i="4" s="1"/>
  <c r="BD85" i="4"/>
  <c r="AQ84" i="4"/>
  <c r="AS84" i="4"/>
  <c r="BD84" i="4"/>
  <c r="AQ83" i="4"/>
  <c r="AS83" i="4" s="1"/>
  <c r="BD83" i="4"/>
  <c r="AQ82" i="4"/>
  <c r="AS82" i="4"/>
  <c r="BD82" i="4"/>
  <c r="AQ81" i="4"/>
  <c r="AS81" i="4" s="1"/>
  <c r="BD81" i="4"/>
  <c r="AQ80" i="4"/>
  <c r="AS80" i="4" s="1"/>
  <c r="BD80" i="4"/>
  <c r="AQ79" i="4"/>
  <c r="AS79" i="4" s="1"/>
  <c r="BD79" i="4"/>
  <c r="AQ78" i="4"/>
  <c r="AS78" i="4" s="1"/>
  <c r="BD78" i="4"/>
  <c r="AQ77" i="4"/>
  <c r="AS77" i="4" s="1"/>
  <c r="BD77" i="4"/>
  <c r="AQ76" i="4"/>
  <c r="AS76" i="4"/>
  <c r="BD76" i="4"/>
  <c r="AA61" i="4"/>
  <c r="Z61" i="4" s="1"/>
  <c r="AC61" i="4"/>
  <c r="AA57" i="4"/>
  <c r="Z57" i="4"/>
  <c r="AB57" i="4" s="1"/>
  <c r="AE57" i="4" s="1"/>
  <c r="R57" i="4" s="1"/>
  <c r="X57" i="4" s="1"/>
  <c r="AC57" i="4"/>
  <c r="AC66" i="2"/>
  <c r="AC68" i="2"/>
  <c r="AC70" i="2"/>
  <c r="AC72" i="2"/>
  <c r="AC74" i="2"/>
  <c r="AC76" i="2"/>
  <c r="AC78" i="2"/>
  <c r="AC80" i="2"/>
  <c r="AC82" i="2"/>
  <c r="AC84" i="2"/>
  <c r="AC86" i="2"/>
  <c r="AC88" i="2"/>
  <c r="AC90" i="2"/>
  <c r="AC92" i="2"/>
  <c r="AC94" i="2"/>
  <c r="AC96" i="2"/>
  <c r="AC98" i="2"/>
  <c r="AC14" i="3"/>
  <c r="BD13" i="3"/>
  <c r="BD12" i="3"/>
  <c r="BD11" i="3"/>
  <c r="BD10" i="3"/>
  <c r="BD9" i="3"/>
  <c r="AA72" i="6"/>
  <c r="Z72" i="6" s="1"/>
  <c r="AB72" i="6" s="1"/>
  <c r="AC72" i="6"/>
  <c r="AC58" i="6"/>
  <c r="AA58" i="6"/>
  <c r="Z58" i="6" s="1"/>
  <c r="BD75" i="4"/>
  <c r="BD74" i="4"/>
  <c r="BD73" i="4"/>
  <c r="BD72" i="4"/>
  <c r="BD71" i="4"/>
  <c r="BD70" i="4"/>
  <c r="BD69" i="4"/>
  <c r="BD68" i="4"/>
  <c r="BD67" i="4"/>
  <c r="BD66" i="4"/>
  <c r="BD65" i="4"/>
  <c r="BD64" i="4"/>
  <c r="BD63" i="4"/>
  <c r="AC62" i="4"/>
  <c r="BD61" i="4"/>
  <c r="AC60" i="4"/>
  <c r="BD59" i="4"/>
  <c r="AC58" i="4"/>
  <c r="BD57" i="4"/>
  <c r="AC56" i="4"/>
  <c r="BD55" i="4"/>
  <c r="BD42" i="5"/>
  <c r="BD41" i="5"/>
  <c r="BD40" i="5"/>
  <c r="BD39" i="5"/>
  <c r="BD38" i="5"/>
  <c r="BD37" i="5"/>
  <c r="BD36" i="5"/>
  <c r="BD35" i="5"/>
  <c r="BD34" i="5"/>
  <c r="AA23" i="6"/>
  <c r="Z23" i="6" s="1"/>
  <c r="AC23" i="6"/>
  <c r="AA19" i="6"/>
  <c r="Z19" i="6" s="1"/>
  <c r="AB19" i="6" s="1"/>
  <c r="AE19" i="6" s="1"/>
  <c r="R19" i="6" s="1"/>
  <c r="X19" i="6" s="1"/>
  <c r="AC19" i="6"/>
  <c r="AA15" i="6"/>
  <c r="Z15" i="6" s="1"/>
  <c r="AB15" i="6" s="1"/>
  <c r="AC15" i="6"/>
  <c r="AA25" i="6"/>
  <c r="Z25" i="6" s="1"/>
  <c r="AC25" i="6"/>
  <c r="AA21" i="6"/>
  <c r="AC21" i="6"/>
  <c r="AA17" i="6"/>
  <c r="Z17" i="6" s="1"/>
  <c r="AC17" i="6"/>
  <c r="AA13" i="6"/>
  <c r="Z13" i="6" s="1"/>
  <c r="BD8" i="5"/>
  <c r="BD107" i="6"/>
  <c r="BD106" i="6"/>
  <c r="BD105" i="6"/>
  <c r="BD104" i="6"/>
  <c r="BD103" i="6"/>
  <c r="BD102" i="6"/>
  <c r="AC73" i="6"/>
  <c r="AC26" i="6"/>
  <c r="BD25" i="6"/>
  <c r="AC24" i="6"/>
  <c r="BD23" i="6"/>
  <c r="AC22" i="6"/>
  <c r="AC20" i="6"/>
  <c r="BD19" i="6"/>
  <c r="AC18" i="6"/>
  <c r="BD17" i="6"/>
  <c r="AC16" i="6"/>
  <c r="BD15" i="6"/>
  <c r="AC14" i="6"/>
  <c r="BD13" i="6"/>
  <c r="AC12" i="6"/>
  <c r="BD10" i="6"/>
  <c r="BD9" i="6"/>
  <c r="BD8" i="6"/>
  <c r="Q21" i="2"/>
  <c r="W21" i="2" s="1"/>
  <c r="Y21" i="2" s="1"/>
  <c r="Q22" i="2"/>
  <c r="W22" i="2" s="1"/>
  <c r="Y22" i="2" s="1"/>
  <c r="Q23" i="2"/>
  <c r="W23" i="2" s="1"/>
  <c r="Y23" i="2" s="1"/>
  <c r="AB8" i="1"/>
  <c r="Q25" i="2"/>
  <c r="W25" i="2" s="1"/>
  <c r="Y25" i="2" s="1"/>
  <c r="Q26" i="2"/>
  <c r="W26" i="2" s="1"/>
  <c r="Y26" i="2" s="1"/>
  <c r="Q28" i="2"/>
  <c r="W28" i="2" s="1"/>
  <c r="Y28" i="2" s="1"/>
  <c r="AF16" i="1"/>
  <c r="J16" i="1" s="1"/>
  <c r="AF15" i="1"/>
  <c r="J15" i="1" s="1"/>
  <c r="AB12" i="1"/>
  <c r="AB79" i="2"/>
  <c r="AE79" i="2" s="1"/>
  <c r="R79" i="2" s="1"/>
  <c r="X79" i="2" s="1"/>
  <c r="AB85" i="2"/>
  <c r="AE85" i="2" s="1"/>
  <c r="R85" i="2" s="1"/>
  <c r="X85" i="2" s="1"/>
  <c r="S8" i="3"/>
  <c r="AB46" i="6"/>
  <c r="AE46" i="6"/>
  <c r="R46" i="6" s="1"/>
  <c r="X46" i="6" s="1"/>
  <c r="AE105" i="6"/>
  <c r="R105" i="6" s="1"/>
  <c r="X105" i="6" s="1"/>
  <c r="AE18" i="5"/>
  <c r="R18" i="5" s="1"/>
  <c r="X18" i="5" s="1"/>
  <c r="AE26" i="5"/>
  <c r="R26" i="5" s="1"/>
  <c r="X26" i="5" s="1"/>
  <c r="AE34" i="5"/>
  <c r="R34" i="5" s="1"/>
  <c r="X34" i="5" s="1"/>
  <c r="AE42" i="5"/>
  <c r="R42" i="5" s="1"/>
  <c r="X42" i="5" s="1"/>
  <c r="AE66" i="6"/>
  <c r="R66" i="6" s="1"/>
  <c r="X66" i="6" s="1"/>
  <c r="AB16" i="4"/>
  <c r="AE16" i="4" s="1"/>
  <c r="R16" i="4" s="1"/>
  <c r="X16" i="4" s="1"/>
  <c r="AB24" i="4"/>
  <c r="AE24" i="4" s="1"/>
  <c r="R24" i="4" s="1"/>
  <c r="X24" i="4" s="1"/>
  <c r="AE27" i="4"/>
  <c r="R27" i="4" s="1"/>
  <c r="X27" i="4" s="1"/>
  <c r="AE31" i="4"/>
  <c r="R31" i="4" s="1"/>
  <c r="X31" i="4" s="1"/>
  <c r="AE35" i="4"/>
  <c r="R35" i="4" s="1"/>
  <c r="X35" i="4" s="1"/>
  <c r="AE43" i="4"/>
  <c r="R43" i="4" s="1"/>
  <c r="X43" i="4" s="1"/>
  <c r="AE47" i="4"/>
  <c r="R47" i="4" s="1"/>
  <c r="X47" i="4" s="1"/>
  <c r="AE51" i="4"/>
  <c r="R51" i="4" s="1"/>
  <c r="X51" i="4" s="1"/>
  <c r="AB66" i="4"/>
  <c r="AE66" i="4"/>
  <c r="R66" i="4" s="1"/>
  <c r="X66" i="4"/>
  <c r="AB74" i="4"/>
  <c r="AE74" i="4"/>
  <c r="R74" i="4" s="1"/>
  <c r="X74" i="4" s="1"/>
  <c r="AB78" i="4"/>
  <c r="AE78" i="4"/>
  <c r="R78" i="4" s="1"/>
  <c r="X78" i="4" s="1"/>
  <c r="AB82" i="4"/>
  <c r="AE82" i="4" s="1"/>
  <c r="R82" i="4" s="1"/>
  <c r="X82" i="4" s="1"/>
  <c r="AB94" i="4"/>
  <c r="AE94" i="4" s="1"/>
  <c r="R94" i="4" s="1"/>
  <c r="X94" i="4" s="1"/>
  <c r="AB106" i="4"/>
  <c r="AE106" i="4"/>
  <c r="R106" i="4" s="1"/>
  <c r="X106" i="4" s="1"/>
  <c r="AE13" i="3"/>
  <c r="R13" i="3" s="1"/>
  <c r="X13" i="3"/>
  <c r="AE91" i="3"/>
  <c r="R91" i="3" s="1"/>
  <c r="X91" i="3" s="1"/>
  <c r="AE99" i="3"/>
  <c r="R99" i="3" s="1"/>
  <c r="X99" i="3" s="1"/>
  <c r="AB103" i="3"/>
  <c r="AE103" i="3" s="1"/>
  <c r="R103" i="3" s="1"/>
  <c r="X103" i="3" s="1"/>
  <c r="AE107" i="3"/>
  <c r="R107" i="3" s="1"/>
  <c r="X107" i="3" s="1"/>
  <c r="AH50" i="1"/>
  <c r="AA59" i="2"/>
  <c r="Z59" i="2" s="1"/>
  <c r="AD59" i="2" s="1"/>
  <c r="AC59" i="2"/>
  <c r="AB41" i="3"/>
  <c r="AE41" i="3" s="1"/>
  <c r="R41" i="3" s="1"/>
  <c r="X41" i="3" s="1"/>
  <c r="AB33" i="3"/>
  <c r="AE33" i="3" s="1"/>
  <c r="R33" i="3" s="1"/>
  <c r="X33" i="3" s="1"/>
  <c r="AB25" i="3"/>
  <c r="AE25" i="3"/>
  <c r="R25" i="3" s="1"/>
  <c r="X25" i="3"/>
  <c r="AD66" i="2"/>
  <c r="AD70" i="2"/>
  <c r="AD74" i="2"/>
  <c r="AD78" i="2"/>
  <c r="AD82" i="2"/>
  <c r="AD86" i="2"/>
  <c r="AD90" i="2"/>
  <c r="AD94" i="2"/>
  <c r="AE44" i="6"/>
  <c r="R44" i="6" s="1"/>
  <c r="X44" i="6" s="1"/>
  <c r="AE48" i="6"/>
  <c r="R48" i="6" s="1"/>
  <c r="X48" i="6" s="1"/>
  <c r="AB103" i="6"/>
  <c r="AE103" i="6"/>
  <c r="R103" i="6" s="1"/>
  <c r="X103" i="6" s="1"/>
  <c r="AE12" i="5"/>
  <c r="R12" i="5" s="1"/>
  <c r="X12" i="5" s="1"/>
  <c r="AE20" i="5"/>
  <c r="R20" i="5" s="1"/>
  <c r="X20" i="5" s="1"/>
  <c r="AE28" i="5"/>
  <c r="R28" i="5" s="1"/>
  <c r="X28" i="5" s="1"/>
  <c r="AE36" i="5"/>
  <c r="R36" i="5" s="1"/>
  <c r="X36" i="5" s="1"/>
  <c r="AE60" i="6"/>
  <c r="R60" i="6" s="1"/>
  <c r="X60" i="6" s="1"/>
  <c r="AE68" i="6"/>
  <c r="R68" i="6" s="1"/>
  <c r="X68" i="6" s="1"/>
  <c r="AB14" i="4"/>
  <c r="AE14" i="4" s="1"/>
  <c r="R14" i="4" s="1"/>
  <c r="X14" i="4" s="1"/>
  <c r="AE29" i="4"/>
  <c r="R29" i="4" s="1"/>
  <c r="X29" i="4" s="1"/>
  <c r="AE33" i="4"/>
  <c r="R33" i="4" s="1"/>
  <c r="X33" i="4" s="1"/>
  <c r="AE37" i="4"/>
  <c r="R37" i="4" s="1"/>
  <c r="X37" i="4" s="1"/>
  <c r="AE45" i="4"/>
  <c r="R45" i="4" s="1"/>
  <c r="X45" i="4" s="1"/>
  <c r="AE49" i="4"/>
  <c r="R49" i="4" s="1"/>
  <c r="X49" i="4" s="1"/>
  <c r="AE53" i="4"/>
  <c r="R53" i="4" s="1"/>
  <c r="X53" i="4" s="1"/>
  <c r="AB64" i="4"/>
  <c r="AD64" i="4" s="1"/>
  <c r="AE64" i="4"/>
  <c r="R64" i="4" s="1"/>
  <c r="X64" i="4" s="1"/>
  <c r="AB72" i="4"/>
  <c r="AE72" i="4" s="1"/>
  <c r="R72" i="4" s="1"/>
  <c r="X72" i="4" s="1"/>
  <c r="AB76" i="4"/>
  <c r="AE76" i="4"/>
  <c r="R76" i="4" s="1"/>
  <c r="X76" i="4" s="1"/>
  <c r="AB80" i="4"/>
  <c r="AE80" i="4" s="1"/>
  <c r="R80" i="4" s="1"/>
  <c r="X80" i="4" s="1"/>
  <c r="AB88" i="4"/>
  <c r="AE88" i="4"/>
  <c r="R88" i="4" s="1"/>
  <c r="X88" i="4"/>
  <c r="AB96" i="4"/>
  <c r="AD96" i="4" s="1"/>
  <c r="AE96" i="4"/>
  <c r="R96" i="4" s="1"/>
  <c r="X96" i="4" s="1"/>
  <c r="AB104" i="4"/>
  <c r="AE104" i="4" s="1"/>
  <c r="R104" i="4" s="1"/>
  <c r="X104" i="4" s="1"/>
  <c r="AM9" i="2"/>
  <c r="AD9" i="6"/>
  <c r="AA61" i="2"/>
  <c r="Z61" i="2" s="1"/>
  <c r="AD61" i="2" s="1"/>
  <c r="AC61" i="2"/>
  <c r="AC60" i="2"/>
  <c r="AC63" i="2"/>
  <c r="BD14" i="3"/>
  <c r="AA43" i="5"/>
  <c r="Z43" i="5" s="1"/>
  <c r="AC43" i="5"/>
  <c r="BD62" i="4"/>
  <c r="BD58" i="4"/>
  <c r="BD54" i="4"/>
  <c r="BD53" i="4"/>
  <c r="BD52" i="4"/>
  <c r="BD51" i="4"/>
  <c r="BD50" i="4"/>
  <c r="BD49" i="4"/>
  <c r="BD48" i="4"/>
  <c r="BD71" i="6"/>
  <c r="BD70" i="6"/>
  <c r="BD69" i="6"/>
  <c r="BD68" i="6"/>
  <c r="BD67" i="6"/>
  <c r="BD66" i="6"/>
  <c r="BD65" i="6"/>
  <c r="BD22" i="6"/>
  <c r="BD18" i="6"/>
  <c r="BD14" i="6"/>
  <c r="AB43" i="5"/>
  <c r="AE43" i="5" s="1"/>
  <c r="R43" i="5" s="1"/>
  <c r="X43" i="5" s="1"/>
  <c r="AB59" i="2"/>
  <c r="AE59" i="2" s="1"/>
  <c r="R59" i="2" s="1"/>
  <c r="X59" i="2" s="1"/>
  <c r="AB61" i="2"/>
  <c r="AE61" i="2" s="1"/>
  <c r="R61" i="2" s="1"/>
  <c r="X61" i="2" s="1"/>
  <c r="AD104" i="4"/>
  <c r="AD88" i="4"/>
  <c r="AD76" i="4"/>
  <c r="AD72" i="4"/>
  <c r="AD53" i="4"/>
  <c r="AD49" i="4"/>
  <c r="AD45" i="4"/>
  <c r="AD37" i="4"/>
  <c r="AD33" i="4"/>
  <c r="AD29" i="4"/>
  <c r="AD68" i="6"/>
  <c r="AD60" i="6"/>
  <c r="AD36" i="5"/>
  <c r="AD28" i="5"/>
  <c r="AD20" i="5"/>
  <c r="AD12" i="5"/>
  <c r="S8" i="5"/>
  <c r="AD103" i="6"/>
  <c r="AD44" i="6"/>
  <c r="AD25" i="3"/>
  <c r="AD33" i="3"/>
  <c r="AI49" i="1"/>
  <c r="AD107" i="3"/>
  <c r="AD103" i="3"/>
  <c r="AD99" i="3"/>
  <c r="AD91" i="3"/>
  <c r="AD13" i="3"/>
  <c r="AD106" i="4"/>
  <c r="AD78" i="4"/>
  <c r="AD74" i="4"/>
  <c r="AD66" i="4"/>
  <c r="AD51" i="4"/>
  <c r="AD47" i="4"/>
  <c r="AD43" i="4"/>
  <c r="AD35" i="4"/>
  <c r="AD31" i="4"/>
  <c r="AD27" i="4"/>
  <c r="AD16" i="4"/>
  <c r="AD66" i="6"/>
  <c r="AD42" i="5"/>
  <c r="AD34" i="5"/>
  <c r="AD26" i="5"/>
  <c r="AD18" i="5"/>
  <c r="AD105" i="6"/>
  <c r="AD46" i="6"/>
  <c r="AD77" i="2"/>
  <c r="AD63" i="4"/>
  <c r="AD19" i="6"/>
  <c r="AD104" i="2"/>
  <c r="AD43" i="5"/>
  <c r="AB10" i="5"/>
  <c r="AE10" i="5" s="1"/>
  <c r="R10" i="5" s="1"/>
  <c r="X10" i="5" s="1"/>
  <c r="AA8" i="5"/>
  <c r="Z8" i="5" s="1"/>
  <c r="AC8" i="5"/>
  <c r="BD10" i="5"/>
  <c r="AA9" i="4"/>
  <c r="Z9" i="4" s="1"/>
  <c r="AC9" i="4"/>
  <c r="AB8" i="4"/>
  <c r="AE8" i="4" s="1"/>
  <c r="R8" i="4" s="1"/>
  <c r="X8" i="4" s="1"/>
  <c r="AC8" i="3"/>
  <c r="AA8" i="3"/>
  <c r="Z8" i="3" s="1"/>
  <c r="AA9" i="3"/>
  <c r="Z9" i="3" s="1"/>
  <c r="AC9" i="3"/>
  <c r="BD8" i="3"/>
  <c r="AD10" i="5"/>
  <c r="AD8" i="4"/>
  <c r="BH47" i="3"/>
  <c r="N47" i="3" s="1"/>
  <c r="Q47" i="3"/>
  <c r="W47" i="3" s="1"/>
  <c r="Y47" i="3" s="1"/>
  <c r="Q8" i="2"/>
  <c r="W8" i="2" s="1"/>
  <c r="Y8" i="2" s="1"/>
  <c r="AP9" i="2"/>
  <c r="Q9" i="2"/>
  <c r="W9" i="2"/>
  <c r="Y9" i="2" s="1"/>
  <c r="AB16" i="1"/>
  <c r="AB24" i="1"/>
  <c r="AF22" i="1"/>
  <c r="J22" i="1" s="1"/>
  <c r="AB18" i="1"/>
  <c r="Q11" i="2"/>
  <c r="W11" i="2" s="1"/>
  <c r="Y11" i="2" s="1"/>
  <c r="Q10" i="2"/>
  <c r="W10" i="2"/>
  <c r="Y10" i="2" s="1"/>
  <c r="AB25" i="1"/>
  <c r="AF25" i="1"/>
  <c r="AF24" i="1"/>
  <c r="J24" i="1"/>
  <c r="AF23" i="1"/>
  <c r="J23" i="1" s="1"/>
  <c r="AF21" i="1"/>
  <c r="J21" i="1" s="1"/>
  <c r="AF17" i="1"/>
  <c r="J17" i="1" s="1"/>
  <c r="AP15" i="2"/>
  <c r="Q15" i="2"/>
  <c r="W15" i="2" s="1"/>
  <c r="Y15" i="2" s="1"/>
  <c r="AC14" i="2" l="1"/>
  <c r="T14" i="2" s="1"/>
  <c r="AA14" i="2"/>
  <c r="Z14" i="2" s="1"/>
  <c r="AB14" i="2" s="1"/>
  <c r="AE14" i="2" s="1"/>
  <c r="R14" i="2" s="1"/>
  <c r="X14" i="2" s="1"/>
  <c r="N16" i="2"/>
  <c r="AM16" i="2"/>
  <c r="AM17" i="2"/>
  <c r="N17" i="2"/>
  <c r="N18" i="2"/>
  <c r="AM18" i="2"/>
  <c r="AA12" i="2"/>
  <c r="Z12" i="2" s="1"/>
  <c r="AB12" i="2" s="1"/>
  <c r="AE12" i="2" s="1"/>
  <c r="R12" i="2" s="1"/>
  <c r="X12" i="2" s="1"/>
  <c r="Z13" i="2"/>
  <c r="AB13" i="2" s="1"/>
  <c r="AE13" i="2" s="1"/>
  <c r="R13" i="2" s="1"/>
  <c r="X13" i="2" s="1"/>
  <c r="AC13" i="2"/>
  <c r="T13" i="2" s="1"/>
  <c r="AQ12" i="2"/>
  <c r="AS12" i="2" s="1"/>
  <c r="AQ35" i="2"/>
  <c r="AS35" i="2" s="1"/>
  <c r="AQ31" i="2"/>
  <c r="AS31" i="2" s="1"/>
  <c r="AQ17" i="2"/>
  <c r="AS17" i="2" s="1"/>
  <c r="BH20" i="2"/>
  <c r="AM20" i="2" s="1"/>
  <c r="BH21" i="2"/>
  <c r="N21" i="2" s="1"/>
  <c r="BH22" i="2"/>
  <c r="N22" i="2" s="1"/>
  <c r="BH23" i="2"/>
  <c r="BH26" i="2"/>
  <c r="N26" i="2" s="1"/>
  <c r="BH27" i="2"/>
  <c r="N27" i="2" s="1"/>
  <c r="BH28" i="2"/>
  <c r="N28" i="2" s="1"/>
  <c r="AQ33" i="2"/>
  <c r="AS33" i="2" s="1"/>
  <c r="AQ29" i="2"/>
  <c r="AS29" i="2" s="1"/>
  <c r="AB69" i="2"/>
  <c r="AE69" i="2" s="1"/>
  <c r="R69" i="2" s="1"/>
  <c r="X69" i="2" s="1"/>
  <c r="AD69" i="2"/>
  <c r="AD11" i="6"/>
  <c r="AE11" i="6"/>
  <c r="R11" i="6" s="1"/>
  <c r="X11" i="6" s="1"/>
  <c r="AB17" i="6"/>
  <c r="AE17" i="6" s="1"/>
  <c r="R17" i="6" s="1"/>
  <c r="X17" i="6" s="1"/>
  <c r="AB55" i="4"/>
  <c r="AE55" i="4" s="1"/>
  <c r="R55" i="4" s="1"/>
  <c r="X55" i="4" s="1"/>
  <c r="AD55" i="4"/>
  <c r="AB14" i="5"/>
  <c r="AE14" i="5" s="1"/>
  <c r="R14" i="5" s="1"/>
  <c r="X14" i="5" s="1"/>
  <c r="AD14" i="5"/>
  <c r="AE16" i="5"/>
  <c r="R16" i="5" s="1"/>
  <c r="X16" i="5" s="1"/>
  <c r="AD16" i="5"/>
  <c r="AB30" i="5"/>
  <c r="AE30" i="5" s="1"/>
  <c r="R30" i="5" s="1"/>
  <c r="X30" i="5" s="1"/>
  <c r="AD30" i="5"/>
  <c r="AD32" i="5"/>
  <c r="AE32" i="5"/>
  <c r="R32" i="5" s="1"/>
  <c r="X32" i="5" s="1"/>
  <c r="AB62" i="6"/>
  <c r="AE62" i="6" s="1"/>
  <c r="R62" i="6" s="1"/>
  <c r="X62" i="6" s="1"/>
  <c r="AE18" i="4"/>
  <c r="R18" i="4" s="1"/>
  <c r="X18" i="4" s="1"/>
  <c r="AD18" i="4"/>
  <c r="AB44" i="4"/>
  <c r="AE44" i="4" s="1"/>
  <c r="R44" i="4" s="1"/>
  <c r="X44" i="4" s="1"/>
  <c r="AB52" i="4"/>
  <c r="AE52" i="4" s="1"/>
  <c r="R52" i="4" s="1"/>
  <c r="X52" i="4" s="1"/>
  <c r="N23" i="2"/>
  <c r="AM23" i="2"/>
  <c r="AB20" i="4"/>
  <c r="AE20" i="4" s="1"/>
  <c r="R20" i="4" s="1"/>
  <c r="X20" i="4" s="1"/>
  <c r="AD68" i="4"/>
  <c r="AB68" i="4"/>
  <c r="AE68" i="4" s="1"/>
  <c r="R68" i="4" s="1"/>
  <c r="X68" i="4" s="1"/>
  <c r="AD90" i="4"/>
  <c r="AE90" i="4"/>
  <c r="R90" i="4" s="1"/>
  <c r="X90" i="4" s="1"/>
  <c r="AD100" i="4"/>
  <c r="AB11" i="3"/>
  <c r="AE11" i="3" s="1"/>
  <c r="R11" i="3" s="1"/>
  <c r="X11" i="3" s="1"/>
  <c r="N11" i="2"/>
  <c r="AM11" i="2"/>
  <c r="N12" i="2"/>
  <c r="AM12" i="2"/>
  <c r="AE75" i="3"/>
  <c r="R75" i="3" s="1"/>
  <c r="X75" i="3" s="1"/>
  <c r="AD75" i="3"/>
  <c r="AE92" i="4"/>
  <c r="R92" i="4" s="1"/>
  <c r="X92" i="4" s="1"/>
  <c r="AD92" i="4"/>
  <c r="AD28" i="6"/>
  <c r="AB25" i="6"/>
  <c r="AE25" i="6" s="1"/>
  <c r="R25" i="6" s="1"/>
  <c r="X25" i="6" s="1"/>
  <c r="AD25" i="6"/>
  <c r="AB95" i="2"/>
  <c r="AE95" i="2" s="1"/>
  <c r="R95" i="2" s="1"/>
  <c r="X95" i="2" s="1"/>
  <c r="AD95" i="2"/>
  <c r="AB50" i="6"/>
  <c r="AE50" i="6" s="1"/>
  <c r="R50" i="6" s="1"/>
  <c r="X50" i="6" s="1"/>
  <c r="AD50" i="6"/>
  <c r="AB9" i="5"/>
  <c r="AE9" i="5" s="1"/>
  <c r="R9" i="5" s="1"/>
  <c r="X9" i="5" s="1"/>
  <c r="AB28" i="4"/>
  <c r="AE28" i="4" s="1"/>
  <c r="R28" i="4" s="1"/>
  <c r="X28" i="4" s="1"/>
  <c r="AB23" i="6"/>
  <c r="AE23" i="6" s="1"/>
  <c r="R23" i="6" s="1"/>
  <c r="X23" i="6" s="1"/>
  <c r="AB100" i="2"/>
  <c r="AE100" i="2" s="1"/>
  <c r="R100" i="2" s="1"/>
  <c r="X100" i="2" s="1"/>
  <c r="AB71" i="2"/>
  <c r="AE71" i="2" s="1"/>
  <c r="R71" i="2" s="1"/>
  <c r="X71" i="2" s="1"/>
  <c r="AD62" i="2"/>
  <c r="AB62" i="2"/>
  <c r="AE62" i="2" s="1"/>
  <c r="R62" i="2" s="1"/>
  <c r="X62" i="2" s="1"/>
  <c r="AD22" i="5"/>
  <c r="AB22" i="5"/>
  <c r="AE22" i="5" s="1"/>
  <c r="R22" i="5" s="1"/>
  <c r="X22" i="5" s="1"/>
  <c r="AD38" i="5"/>
  <c r="AB38" i="5"/>
  <c r="AE38" i="5" s="1"/>
  <c r="R38" i="5" s="1"/>
  <c r="X38" i="5" s="1"/>
  <c r="AB64" i="6"/>
  <c r="AE64" i="6" s="1"/>
  <c r="R64" i="6" s="1"/>
  <c r="X64" i="6" s="1"/>
  <c r="AD70" i="6"/>
  <c r="AB70" i="6"/>
  <c r="AE70" i="6" s="1"/>
  <c r="R70" i="6" s="1"/>
  <c r="X70" i="6" s="1"/>
  <c r="AD84" i="4"/>
  <c r="AB84" i="4"/>
  <c r="AE84" i="4" s="1"/>
  <c r="R84" i="4" s="1"/>
  <c r="X84" i="4" s="1"/>
  <c r="AB97" i="3"/>
  <c r="AE97" i="3" s="1"/>
  <c r="R97" i="3" s="1"/>
  <c r="X97" i="3" s="1"/>
  <c r="AD97" i="3"/>
  <c r="AE93" i="6"/>
  <c r="R93" i="6" s="1"/>
  <c r="X93" i="6" s="1"/>
  <c r="AD93" i="6"/>
  <c r="AE56" i="5"/>
  <c r="R56" i="5" s="1"/>
  <c r="X56" i="5" s="1"/>
  <c r="AD56" i="5"/>
  <c r="AE76" i="3"/>
  <c r="R76" i="3" s="1"/>
  <c r="X76" i="3" s="1"/>
  <c r="AD76" i="3"/>
  <c r="AE35" i="3"/>
  <c r="R35" i="3" s="1"/>
  <c r="X35" i="3" s="1"/>
  <c r="AD35" i="3"/>
  <c r="AD41" i="3"/>
  <c r="AD22" i="4"/>
  <c r="AB54" i="6"/>
  <c r="AE54" i="6" s="1"/>
  <c r="R54" i="6" s="1"/>
  <c r="X54" i="6" s="1"/>
  <c r="BD80" i="6"/>
  <c r="BD96" i="6"/>
  <c r="AE39" i="6"/>
  <c r="R39" i="6" s="1"/>
  <c r="X39" i="6" s="1"/>
  <c r="AD39" i="6"/>
  <c r="AD91" i="6"/>
  <c r="AE88" i="5"/>
  <c r="R88" i="5" s="1"/>
  <c r="X88" i="5" s="1"/>
  <c r="AD88" i="5"/>
  <c r="O32" i="1"/>
  <c r="Q32" i="1" s="1"/>
  <c r="AB32" i="1"/>
  <c r="AA88" i="3"/>
  <c r="Z88" i="3" s="1"/>
  <c r="AC88" i="3"/>
  <c r="AA80" i="3"/>
  <c r="Z80" i="3" s="1"/>
  <c r="AC80" i="3"/>
  <c r="AA72" i="3"/>
  <c r="Z72" i="3" s="1"/>
  <c r="AC72" i="3"/>
  <c r="AA64" i="3"/>
  <c r="Z64" i="3" s="1"/>
  <c r="AC64" i="3"/>
  <c r="AA56" i="3"/>
  <c r="Z56" i="3" s="1"/>
  <c r="AC56" i="3"/>
  <c r="AD51" i="3"/>
  <c r="AB51" i="3"/>
  <c r="AE51" i="3" s="1"/>
  <c r="R51" i="3" s="1"/>
  <c r="X51" i="3" s="1"/>
  <c r="AA48" i="3"/>
  <c r="Z48" i="3" s="1"/>
  <c r="AC48" i="3"/>
  <c r="AQ47" i="3"/>
  <c r="AS47" i="3" s="1"/>
  <c r="BD47" i="3"/>
  <c r="AA31" i="3"/>
  <c r="Z31" i="3" s="1"/>
  <c r="AC31" i="3"/>
  <c r="AA101" i="4"/>
  <c r="Z101" i="4" s="1"/>
  <c r="AB101" i="4" s="1"/>
  <c r="AE101" i="4" s="1"/>
  <c r="R101" i="4" s="1"/>
  <c r="X101" i="4" s="1"/>
  <c r="AC101" i="4"/>
  <c r="AA93" i="4"/>
  <c r="Z93" i="4" s="1"/>
  <c r="AC93" i="4"/>
  <c r="AE99" i="6"/>
  <c r="R99" i="6" s="1"/>
  <c r="X99" i="6" s="1"/>
  <c r="AD99" i="6"/>
  <c r="O34" i="1"/>
  <c r="Q34" i="1" s="1"/>
  <c r="AB34" i="1"/>
  <c r="AD93" i="2"/>
  <c r="AD107" i="6"/>
  <c r="Z21" i="6"/>
  <c r="AD50" i="4"/>
  <c r="AD32" i="6"/>
  <c r="AE36" i="6"/>
  <c r="R36" i="6" s="1"/>
  <c r="X36" i="6" s="1"/>
  <c r="AD36" i="6"/>
  <c r="AC63" i="6"/>
  <c r="AE77" i="6"/>
  <c r="R77" i="6" s="1"/>
  <c r="X77" i="6" s="1"/>
  <c r="AD77" i="6"/>
  <c r="AD105" i="3"/>
  <c r="O28" i="1"/>
  <c r="Q28" i="1" s="1"/>
  <c r="AB28" i="1"/>
  <c r="BD9" i="2"/>
  <c r="AQ9" i="2"/>
  <c r="AS9" i="2" s="1"/>
  <c r="BD13" i="2"/>
  <c r="AQ13" i="2"/>
  <c r="AS13" i="2" s="1"/>
  <c r="BD19" i="2"/>
  <c r="AQ19" i="2"/>
  <c r="AS19" i="2" s="1"/>
  <c r="AM14" i="2"/>
  <c r="AD24" i="4"/>
  <c r="AD39" i="4"/>
  <c r="AD82" i="4"/>
  <c r="AD98" i="4"/>
  <c r="AD52" i="6"/>
  <c r="AD24" i="5"/>
  <c r="AD40" i="5"/>
  <c r="AD10" i="4"/>
  <c r="AD25" i="4"/>
  <c r="AD41" i="4"/>
  <c r="AD80" i="4"/>
  <c r="AD67" i="2"/>
  <c r="AB100" i="4"/>
  <c r="AE100" i="4" s="1"/>
  <c r="R100" i="4" s="1"/>
  <c r="X100" i="4" s="1"/>
  <c r="AD98" i="2"/>
  <c r="AB95" i="3"/>
  <c r="AE95" i="3" s="1"/>
  <c r="R95" i="3" s="1"/>
  <c r="X95" i="3" s="1"/>
  <c r="AM25" i="2"/>
  <c r="AM24" i="2"/>
  <c r="Q20" i="2"/>
  <c r="W20" i="2" s="1"/>
  <c r="Y20" i="2" s="1"/>
  <c r="AC20" i="2" s="1"/>
  <c r="T20" i="2" s="1"/>
  <c r="AD42" i="6"/>
  <c r="Q18" i="2"/>
  <c r="W18" i="2" s="1"/>
  <c r="Y18" i="2" s="1"/>
  <c r="AC18" i="2" s="1"/>
  <c r="T18" i="2" s="1"/>
  <c r="AQ16" i="2"/>
  <c r="AS16" i="2" s="1"/>
  <c r="AB54" i="4"/>
  <c r="AE54" i="4" s="1"/>
  <c r="R54" i="4" s="1"/>
  <c r="X54" i="4" s="1"/>
  <c r="AD36" i="4"/>
  <c r="AE32" i="4"/>
  <c r="R32" i="4" s="1"/>
  <c r="X32" i="4" s="1"/>
  <c r="AD24" i="3"/>
  <c r="AD86" i="5"/>
  <c r="AD14" i="6"/>
  <c r="AE18" i="6"/>
  <c r="R18" i="6" s="1"/>
  <c r="X18" i="6" s="1"/>
  <c r="AC91" i="6"/>
  <c r="AB28" i="6"/>
  <c r="AE28" i="6" s="1"/>
  <c r="R28" i="6" s="1"/>
  <c r="X28" i="6" s="1"/>
  <c r="Z51" i="6"/>
  <c r="AB51" i="6" s="1"/>
  <c r="AE51" i="6" s="1"/>
  <c r="R51" i="6" s="1"/>
  <c r="X51" i="6" s="1"/>
  <c r="Z56" i="6"/>
  <c r="BD51" i="6"/>
  <c r="AQ56" i="6"/>
  <c r="AS56" i="6" s="1"/>
  <c r="AD74" i="6"/>
  <c r="AD75" i="6"/>
  <c r="AD79" i="6"/>
  <c r="AD83" i="6"/>
  <c r="AC75" i="3"/>
  <c r="AE80" i="5"/>
  <c r="R80" i="5" s="1"/>
  <c r="X80" i="5" s="1"/>
  <c r="AD80" i="5"/>
  <c r="AD26" i="4"/>
  <c r="AD42" i="4"/>
  <c r="AC91" i="3"/>
  <c r="AE66" i="2"/>
  <c r="R66" i="2" s="1"/>
  <c r="X66" i="2" s="1"/>
  <c r="O33" i="1"/>
  <c r="Q33" i="1" s="1"/>
  <c r="BD8" i="2"/>
  <c r="AQ8" i="2"/>
  <c r="AS8" i="2" s="1"/>
  <c r="AE48" i="5"/>
  <c r="R48" i="5" s="1"/>
  <c r="X48" i="5" s="1"/>
  <c r="AD48" i="5"/>
  <c r="AE64" i="5"/>
  <c r="R64" i="5" s="1"/>
  <c r="X64" i="5" s="1"/>
  <c r="AD64" i="5"/>
  <c r="AD48" i="6"/>
  <c r="AB86" i="4"/>
  <c r="AE86" i="4" s="1"/>
  <c r="R86" i="4" s="1"/>
  <c r="X86" i="4" s="1"/>
  <c r="BD21" i="6"/>
  <c r="N10" i="2"/>
  <c r="N8" i="2"/>
  <c r="AD87" i="2"/>
  <c r="AD64" i="2"/>
  <c r="AD12" i="4"/>
  <c r="AD70" i="4"/>
  <c r="AD102" i="4"/>
  <c r="AD14" i="4"/>
  <c r="AB17" i="1"/>
  <c r="Q27" i="2"/>
  <c r="W27" i="2" s="1"/>
  <c r="Y27" i="2" s="1"/>
  <c r="Q24" i="2"/>
  <c r="W24" i="2" s="1"/>
  <c r="Y24" i="2" s="1"/>
  <c r="AC24" i="2" s="1"/>
  <c r="T24" i="2" s="1"/>
  <c r="BD11" i="6"/>
  <c r="N19" i="2"/>
  <c r="AQ15" i="2"/>
  <c r="AS15" i="2" s="1"/>
  <c r="AE48" i="4"/>
  <c r="R48" i="4" s="1"/>
  <c r="X48" i="4" s="1"/>
  <c r="AD99" i="5"/>
  <c r="AD83" i="5"/>
  <c r="AB105" i="3"/>
  <c r="AE105" i="3" s="1"/>
  <c r="R105" i="3" s="1"/>
  <c r="X105" i="3" s="1"/>
  <c r="AE30" i="6"/>
  <c r="R30" i="6" s="1"/>
  <c r="X30" i="6" s="1"/>
  <c r="AE33" i="6"/>
  <c r="R33" i="6" s="1"/>
  <c r="X33" i="6" s="1"/>
  <c r="AB86" i="6"/>
  <c r="AE86" i="6" s="1"/>
  <c r="R86" i="6" s="1"/>
  <c r="X86" i="6" s="1"/>
  <c r="AD94" i="6"/>
  <c r="AD98" i="6"/>
  <c r="AB102" i="6"/>
  <c r="AE102" i="6" s="1"/>
  <c r="R102" i="6" s="1"/>
  <c r="X102" i="6" s="1"/>
  <c r="AE72" i="5"/>
  <c r="R72" i="5" s="1"/>
  <c r="X72" i="5" s="1"/>
  <c r="AD72" i="5"/>
  <c r="AE104" i="5"/>
  <c r="R104" i="5" s="1"/>
  <c r="X104" i="5" s="1"/>
  <c r="AD104" i="5"/>
  <c r="AQ18" i="2"/>
  <c r="AS18" i="2" s="1"/>
  <c r="AE60" i="3"/>
  <c r="R60" i="3" s="1"/>
  <c r="X60" i="3" s="1"/>
  <c r="AE43" i="3"/>
  <c r="R43" i="3" s="1"/>
  <c r="X43" i="3" s="1"/>
  <c r="AD43" i="3"/>
  <c r="AD67" i="3"/>
  <c r="AB83" i="3"/>
  <c r="AE83" i="3" s="1"/>
  <c r="R83" i="3" s="1"/>
  <c r="X83" i="3" s="1"/>
  <c r="AA101" i="3"/>
  <c r="Z101" i="3" s="1"/>
  <c r="O36" i="1"/>
  <c r="Q36" i="1" s="1"/>
  <c r="AB36" i="1"/>
  <c r="AB27" i="1"/>
  <c r="O27" i="1"/>
  <c r="Q27" i="1" s="1"/>
  <c r="Z56" i="2"/>
  <c r="BH58" i="2"/>
  <c r="N58" i="2" s="1"/>
  <c r="Z60" i="2"/>
  <c r="Z72" i="2"/>
  <c r="Z80" i="2"/>
  <c r="Z88" i="2"/>
  <c r="AB99" i="2"/>
  <c r="AE99" i="2" s="1"/>
  <c r="R99" i="2" s="1"/>
  <c r="X99" i="2" s="1"/>
  <c r="AD99" i="2"/>
  <c r="AB107" i="2"/>
  <c r="AE107" i="2" s="1"/>
  <c r="R107" i="2" s="1"/>
  <c r="X107" i="2" s="1"/>
  <c r="AD27" i="3"/>
  <c r="AQ60" i="4"/>
  <c r="AS60" i="4" s="1"/>
  <c r="BD60" i="4"/>
  <c r="AQ11" i="4"/>
  <c r="AS11" i="4" s="1"/>
  <c r="BD11" i="4"/>
  <c r="AQ8" i="4"/>
  <c r="AS8" i="4" s="1"/>
  <c r="BD8" i="4"/>
  <c r="O26" i="1"/>
  <c r="Q26" i="1" s="1"/>
  <c r="AB26" i="1"/>
  <c r="BH57" i="2"/>
  <c r="N57" i="2" s="1"/>
  <c r="Z63" i="2"/>
  <c r="BH99" i="2"/>
  <c r="N99" i="2" s="1"/>
  <c r="BH107" i="2"/>
  <c r="N107" i="2" s="1"/>
  <c r="AQ69" i="2"/>
  <c r="AS69" i="2" s="1"/>
  <c r="BH56" i="2"/>
  <c r="N56" i="2" s="1"/>
  <c r="Z58" i="2"/>
  <c r="BH66" i="2"/>
  <c r="N66" i="2" s="1"/>
  <c r="Z68" i="2"/>
  <c r="BH74" i="2"/>
  <c r="N74" i="2" s="1"/>
  <c r="Z76" i="2"/>
  <c r="BH82" i="2"/>
  <c r="N82" i="2" s="1"/>
  <c r="Z84" i="2"/>
  <c r="BH90" i="2"/>
  <c r="N90" i="2" s="1"/>
  <c r="Z92" i="2"/>
  <c r="AE103" i="2"/>
  <c r="R103" i="2" s="1"/>
  <c r="X103" i="2" s="1"/>
  <c r="BH107" i="3"/>
  <c r="N107" i="3" s="1"/>
  <c r="BH99" i="3"/>
  <c r="N99" i="3" s="1"/>
  <c r="AC98" i="3"/>
  <c r="AA98" i="3"/>
  <c r="Z98" i="3" s="1"/>
  <c r="AB98" i="3" s="1"/>
  <c r="BH91" i="3"/>
  <c r="N91" i="3" s="1"/>
  <c r="BH86" i="3"/>
  <c r="N86" i="3" s="1"/>
  <c r="BH78" i="3"/>
  <c r="N78" i="3" s="1"/>
  <c r="BH70" i="3"/>
  <c r="N70" i="3" s="1"/>
  <c r="BH62" i="3"/>
  <c r="N62" i="3" s="1"/>
  <c r="BH54" i="3"/>
  <c r="N54" i="3" s="1"/>
  <c r="BH36" i="3"/>
  <c r="N36" i="3" s="1"/>
  <c r="BH17" i="3"/>
  <c r="N17" i="3" s="1"/>
  <c r="Z96" i="2"/>
  <c r="Z104" i="3"/>
  <c r="Z100" i="3"/>
  <c r="Z96" i="3"/>
  <c r="Z92" i="3"/>
  <c r="Z87" i="3"/>
  <c r="Z86" i="3"/>
  <c r="Z85" i="3"/>
  <c r="Z79" i="3"/>
  <c r="Z78" i="3"/>
  <c r="Z77" i="3"/>
  <c r="Z71" i="3"/>
  <c r="Z70" i="3"/>
  <c r="Z69" i="3"/>
  <c r="Z63" i="3"/>
  <c r="Z62" i="3"/>
  <c r="Z61" i="3"/>
  <c r="Z55" i="3"/>
  <c r="Z54" i="3"/>
  <c r="Z53" i="3"/>
  <c r="Z45" i="3"/>
  <c r="Z44" i="3"/>
  <c r="Z37" i="3"/>
  <c r="Z36" i="3"/>
  <c r="Z29" i="3"/>
  <c r="Z28" i="3"/>
  <c r="Z21" i="3"/>
  <c r="Z19" i="3"/>
  <c r="Z18" i="3"/>
  <c r="Z17" i="3"/>
  <c r="Z62" i="4"/>
  <c r="AQ12" i="4"/>
  <c r="AS12" i="4" s="1"/>
  <c r="BD12" i="4"/>
  <c r="AQ9" i="4"/>
  <c r="AS9" i="4" s="1"/>
  <c r="BD9" i="4"/>
  <c r="AF35" i="1"/>
  <c r="AF31" i="1"/>
  <c r="BH60" i="2"/>
  <c r="N60" i="2" s="1"/>
  <c r="BH64" i="2"/>
  <c r="N64" i="2" s="1"/>
  <c r="BH68" i="2"/>
  <c r="N68" i="2" s="1"/>
  <c r="BH72" i="2"/>
  <c r="N72" i="2" s="1"/>
  <c r="BH76" i="2"/>
  <c r="N76" i="2" s="1"/>
  <c r="BH80" i="2"/>
  <c r="N80" i="2" s="1"/>
  <c r="BH84" i="2"/>
  <c r="N84" i="2" s="1"/>
  <c r="BH88" i="2"/>
  <c r="N88" i="2" s="1"/>
  <c r="BH92" i="2"/>
  <c r="N92" i="2" s="1"/>
  <c r="BH96" i="2"/>
  <c r="N96" i="2" s="1"/>
  <c r="BH100" i="2"/>
  <c r="N100" i="2" s="1"/>
  <c r="BH104" i="2"/>
  <c r="N104" i="2" s="1"/>
  <c r="BH106" i="3"/>
  <c r="N106" i="3" s="1"/>
  <c r="BH98" i="3"/>
  <c r="N98" i="3" s="1"/>
  <c r="BH90" i="3"/>
  <c r="N90" i="3" s="1"/>
  <c r="Z89" i="3"/>
  <c r="BH82" i="3"/>
  <c r="N82" i="3" s="1"/>
  <c r="Z81" i="3"/>
  <c r="BH74" i="3"/>
  <c r="N74" i="3" s="1"/>
  <c r="Z73" i="3"/>
  <c r="BH66" i="3"/>
  <c r="N66" i="3" s="1"/>
  <c r="Z65" i="3"/>
  <c r="BH58" i="3"/>
  <c r="N58" i="3" s="1"/>
  <c r="Z57" i="3"/>
  <c r="BH50" i="3"/>
  <c r="N50" i="3" s="1"/>
  <c r="Z49" i="3"/>
  <c r="BH40" i="3"/>
  <c r="N40" i="3" s="1"/>
  <c r="BH32" i="3"/>
  <c r="N32" i="3" s="1"/>
  <c r="BH24" i="3"/>
  <c r="N24" i="3" s="1"/>
  <c r="BH14" i="3"/>
  <c r="N14" i="3" s="1"/>
  <c r="BH106" i="4"/>
  <c r="N106" i="4" s="1"/>
  <c r="BH102" i="4"/>
  <c r="N102" i="4" s="1"/>
  <c r="BH98" i="4"/>
  <c r="N98" i="4" s="1"/>
  <c r="BH94" i="4"/>
  <c r="N94" i="4" s="1"/>
  <c r="BH73" i="4"/>
  <c r="N73" i="4" s="1"/>
  <c r="BH70" i="4"/>
  <c r="N70" i="4" s="1"/>
  <c r="BH69" i="4"/>
  <c r="N69" i="4" s="1"/>
  <c r="BH45" i="4"/>
  <c r="N45" i="4" s="1"/>
  <c r="BH37" i="4"/>
  <c r="N37" i="4" s="1"/>
  <c r="BH29" i="4"/>
  <c r="N29" i="4" s="1"/>
  <c r="BH21" i="4"/>
  <c r="N21" i="4" s="1"/>
  <c r="BH46" i="5"/>
  <c r="N46" i="5" s="1"/>
  <c r="BH37" i="5"/>
  <c r="N37" i="5" s="1"/>
  <c r="BH71" i="2"/>
  <c r="N71" i="2" s="1"/>
  <c r="BH75" i="2"/>
  <c r="N75" i="2" s="1"/>
  <c r="BH79" i="2"/>
  <c r="N79" i="2" s="1"/>
  <c r="BH83" i="2"/>
  <c r="N83" i="2" s="1"/>
  <c r="BH87" i="2"/>
  <c r="N87" i="2" s="1"/>
  <c r="BH91" i="2"/>
  <c r="N91" i="2" s="1"/>
  <c r="BH95" i="2"/>
  <c r="N95" i="2" s="1"/>
  <c r="BH103" i="3"/>
  <c r="N103" i="3" s="1"/>
  <c r="BH95" i="3"/>
  <c r="N95" i="3" s="1"/>
  <c r="BH84" i="3"/>
  <c r="N84" i="3" s="1"/>
  <c r="BH76" i="3"/>
  <c r="N76" i="3" s="1"/>
  <c r="BH68" i="3"/>
  <c r="N68" i="3" s="1"/>
  <c r="BH60" i="3"/>
  <c r="N60" i="3" s="1"/>
  <c r="BH52" i="3"/>
  <c r="N52" i="3" s="1"/>
  <c r="BH43" i="3"/>
  <c r="N43" i="3" s="1"/>
  <c r="BH35" i="3"/>
  <c r="N35" i="3" s="1"/>
  <c r="BH27" i="3"/>
  <c r="N27" i="3" s="1"/>
  <c r="BH16" i="3"/>
  <c r="N16" i="3" s="1"/>
  <c r="BH107" i="4"/>
  <c r="N107" i="4" s="1"/>
  <c r="BH103" i="4"/>
  <c r="N103" i="4" s="1"/>
  <c r="BH99" i="4"/>
  <c r="N99" i="4" s="1"/>
  <c r="BH95" i="4"/>
  <c r="N95" i="4" s="1"/>
  <c r="BH91" i="4"/>
  <c r="N91" i="4" s="1"/>
  <c r="BH87" i="4"/>
  <c r="N87" i="4" s="1"/>
  <c r="BH83" i="4"/>
  <c r="N83" i="4" s="1"/>
  <c r="BH79" i="4"/>
  <c r="N79" i="4" s="1"/>
  <c r="BH75" i="4"/>
  <c r="N75" i="4" s="1"/>
  <c r="BH62" i="4"/>
  <c r="N62" i="4" s="1"/>
  <c r="BH61" i="4"/>
  <c r="N61" i="4" s="1"/>
  <c r="BH58" i="4"/>
  <c r="N58" i="4" s="1"/>
  <c r="BH50" i="4"/>
  <c r="N50" i="4" s="1"/>
  <c r="BH49" i="4"/>
  <c r="N49" i="4" s="1"/>
  <c r="AQ10" i="4"/>
  <c r="AS10" i="4" s="1"/>
  <c r="BD10" i="4"/>
  <c r="BH94" i="5"/>
  <c r="N94" i="5" s="1"/>
  <c r="BH86" i="5"/>
  <c r="N86" i="5" s="1"/>
  <c r="BH80" i="5"/>
  <c r="N80" i="5" s="1"/>
  <c r="BH74" i="5"/>
  <c r="N74" i="5" s="1"/>
  <c r="BH43" i="5"/>
  <c r="N43" i="5" s="1"/>
  <c r="BH35" i="5"/>
  <c r="N35" i="5" s="1"/>
  <c r="Z107" i="5"/>
  <c r="Z100" i="5"/>
  <c r="Z95" i="5"/>
  <c r="Z91" i="5"/>
  <c r="Z87" i="5"/>
  <c r="Z85" i="5"/>
  <c r="Z81" i="5"/>
  <c r="Z75" i="5"/>
  <c r="Z74" i="5"/>
  <c r="Z67" i="5"/>
  <c r="Z66" i="5"/>
  <c r="Z62" i="5"/>
  <c r="Z55" i="5"/>
  <c r="Z54" i="5"/>
  <c r="Z47" i="5"/>
  <c r="Z46" i="5"/>
  <c r="AQ21" i="5"/>
  <c r="AS21" i="5" s="1"/>
  <c r="BD21" i="5"/>
  <c r="AQ19" i="5"/>
  <c r="AS19" i="5" s="1"/>
  <c r="BD19" i="5"/>
  <c r="AQ17" i="5"/>
  <c r="AS17" i="5" s="1"/>
  <c r="BD17" i="5"/>
  <c r="AQ15" i="5"/>
  <c r="AS15" i="5" s="1"/>
  <c r="BD15" i="5"/>
  <c r="AQ13" i="5"/>
  <c r="AS13" i="5" s="1"/>
  <c r="BD13" i="5"/>
  <c r="AQ11" i="5"/>
  <c r="AS11" i="5" s="1"/>
  <c r="BD11" i="5"/>
  <c r="Z101" i="6"/>
  <c r="Z97" i="6"/>
  <c r="Z96" i="6"/>
  <c r="Z95" i="6"/>
  <c r="Z80" i="6"/>
  <c r="AQ24" i="6"/>
  <c r="AS24" i="6" s="1"/>
  <c r="BD24" i="6"/>
  <c r="BH67" i="4"/>
  <c r="N67" i="4" s="1"/>
  <c r="Z60" i="4"/>
  <c r="BH55" i="4"/>
  <c r="N55" i="4" s="1"/>
  <c r="BH47" i="4"/>
  <c r="N47" i="4" s="1"/>
  <c r="BH43" i="4"/>
  <c r="N43" i="4" s="1"/>
  <c r="BH39" i="4"/>
  <c r="N39" i="4" s="1"/>
  <c r="BH35" i="4"/>
  <c r="N35" i="4" s="1"/>
  <c r="BH31" i="4"/>
  <c r="N31" i="4" s="1"/>
  <c r="BH27" i="4"/>
  <c r="N27" i="4" s="1"/>
  <c r="BH23" i="4"/>
  <c r="N23" i="4" s="1"/>
  <c r="BH19" i="4"/>
  <c r="N19" i="4" s="1"/>
  <c r="BH15" i="4"/>
  <c r="N15" i="4" s="1"/>
  <c r="Z103" i="5"/>
  <c r="Z101" i="5"/>
  <c r="Z96" i="5"/>
  <c r="Z92" i="5"/>
  <c r="Z82" i="5"/>
  <c r="Z77" i="5"/>
  <c r="BH71" i="5"/>
  <c r="N71" i="5" s="1"/>
  <c r="Z69" i="5"/>
  <c r="Z63" i="5"/>
  <c r="BH59" i="5"/>
  <c r="N59" i="5" s="1"/>
  <c r="Z57" i="5"/>
  <c r="BH51" i="5"/>
  <c r="N51" i="5" s="1"/>
  <c r="Z49" i="5"/>
  <c r="BD33" i="5"/>
  <c r="BD31" i="5"/>
  <c r="BD29" i="5"/>
  <c r="BD27" i="5"/>
  <c r="BD25" i="5"/>
  <c r="BD23" i="5"/>
  <c r="AQ22" i="5"/>
  <c r="AS22" i="5" s="1"/>
  <c r="AQ20" i="5"/>
  <c r="AS20" i="5" s="1"/>
  <c r="AQ18" i="5"/>
  <c r="AS18" i="5" s="1"/>
  <c r="AQ16" i="5"/>
  <c r="AS16" i="5" s="1"/>
  <c r="AQ14" i="5"/>
  <c r="AS14" i="5" s="1"/>
  <c r="AQ12" i="5"/>
  <c r="AS12" i="5" s="1"/>
  <c r="BH107" i="6"/>
  <c r="N107" i="6" s="1"/>
  <c r="BH105" i="6"/>
  <c r="N105" i="6" s="1"/>
  <c r="BH94" i="6"/>
  <c r="N94" i="6" s="1"/>
  <c r="BH93" i="6"/>
  <c r="N93" i="6" s="1"/>
  <c r="BH88" i="6"/>
  <c r="N88" i="6" s="1"/>
  <c r="Z87" i="6"/>
  <c r="BH85" i="6"/>
  <c r="N85" i="6" s="1"/>
  <c r="Z78" i="6"/>
  <c r="BH44" i="4"/>
  <c r="N44" i="4" s="1"/>
  <c r="BH40" i="4"/>
  <c r="N40" i="4" s="1"/>
  <c r="BH36" i="4"/>
  <c r="N36" i="4" s="1"/>
  <c r="BH32" i="4"/>
  <c r="N32" i="4" s="1"/>
  <c r="BH28" i="4"/>
  <c r="N28" i="4" s="1"/>
  <c r="BH24" i="4"/>
  <c r="N24" i="4" s="1"/>
  <c r="BH20" i="4"/>
  <c r="N20" i="4" s="1"/>
  <c r="BH16" i="4"/>
  <c r="N16" i="4" s="1"/>
  <c r="BH12" i="4"/>
  <c r="N12" i="4" s="1"/>
  <c r="BH11" i="4"/>
  <c r="N11" i="4" s="1"/>
  <c r="BH10" i="4"/>
  <c r="N10" i="4" s="1"/>
  <c r="BH102" i="5"/>
  <c r="N102" i="5" s="1"/>
  <c r="BH79" i="5"/>
  <c r="N79" i="5" s="1"/>
  <c r="BH65" i="5"/>
  <c r="N65" i="5" s="1"/>
  <c r="BH61" i="5"/>
  <c r="N61" i="5" s="1"/>
  <c r="BH53" i="5"/>
  <c r="N53" i="5" s="1"/>
  <c r="BH45" i="5"/>
  <c r="N45" i="5" s="1"/>
  <c r="BH42" i="5"/>
  <c r="N42" i="5" s="1"/>
  <c r="BH38" i="5"/>
  <c r="N38" i="5" s="1"/>
  <c r="BH34" i="5"/>
  <c r="N34" i="5" s="1"/>
  <c r="BH8" i="5"/>
  <c r="N8" i="5" s="1"/>
  <c r="BH102" i="6"/>
  <c r="N102" i="6" s="1"/>
  <c r="BH101" i="6"/>
  <c r="N101" i="6" s="1"/>
  <c r="BH96" i="6"/>
  <c r="N96" i="6" s="1"/>
  <c r="BH86" i="6"/>
  <c r="N86" i="6" s="1"/>
  <c r="BH79" i="6"/>
  <c r="N79" i="6" s="1"/>
  <c r="BH26" i="6"/>
  <c r="N26" i="6" s="1"/>
  <c r="Z35" i="6"/>
  <c r="Z34" i="6"/>
  <c r="Z27" i="6"/>
  <c r="Z26" i="6"/>
  <c r="Z22" i="6"/>
  <c r="BH12" i="6"/>
  <c r="N12" i="6" s="1"/>
  <c r="BH9" i="5"/>
  <c r="N9" i="5" s="1"/>
  <c r="BH99" i="6"/>
  <c r="N99" i="6" s="1"/>
  <c r="BH97" i="6"/>
  <c r="N97" i="6" s="1"/>
  <c r="BH91" i="6"/>
  <c r="N91" i="6" s="1"/>
  <c r="BH89" i="6"/>
  <c r="N89" i="6" s="1"/>
  <c r="BH83" i="6"/>
  <c r="N83" i="6" s="1"/>
  <c r="BH81" i="6"/>
  <c r="N81" i="6" s="1"/>
  <c r="BH75" i="6"/>
  <c r="N75" i="6" s="1"/>
  <c r="BH73" i="6"/>
  <c r="N73" i="6" s="1"/>
  <c r="BD72" i="6"/>
  <c r="BH62" i="6"/>
  <c r="N62" i="6" s="1"/>
  <c r="BH58" i="6"/>
  <c r="N58" i="6" s="1"/>
  <c r="BH53" i="6"/>
  <c r="N53" i="6" s="1"/>
  <c r="BH41" i="6"/>
  <c r="N41" i="6" s="1"/>
  <c r="BH39" i="6"/>
  <c r="N39" i="6" s="1"/>
  <c r="Z37" i="6"/>
  <c r="BH31" i="6"/>
  <c r="N31" i="6" s="1"/>
  <c r="Z29" i="6"/>
  <c r="Z24" i="6"/>
  <c r="BH19" i="6"/>
  <c r="N19" i="6" s="1"/>
  <c r="BH14" i="6"/>
  <c r="N14" i="6" s="1"/>
  <c r="BH63" i="6"/>
  <c r="N63" i="6" s="1"/>
  <c r="BH59" i="6"/>
  <c r="N59" i="6" s="1"/>
  <c r="BH50" i="6"/>
  <c r="N50" i="6" s="1"/>
  <c r="BH46" i="6"/>
  <c r="N46" i="6" s="1"/>
  <c r="BH43" i="6"/>
  <c r="N43" i="6" s="1"/>
  <c r="BH33" i="6"/>
  <c r="N33" i="6" s="1"/>
  <c r="BH25" i="6"/>
  <c r="N25" i="6" s="1"/>
  <c r="BH20" i="6"/>
  <c r="N20" i="6" s="1"/>
  <c r="BH55" i="2"/>
  <c r="N55" i="2" s="1"/>
  <c r="Q55" i="2"/>
  <c r="W55" i="2" s="1"/>
  <c r="Y55" i="2" s="1"/>
  <c r="AC55" i="2" s="1"/>
  <c r="T55" i="2" s="1"/>
  <c r="AM55" i="2"/>
  <c r="AA55" i="2"/>
  <c r="Z55" i="2" s="1"/>
  <c r="AB55" i="2" s="1"/>
  <c r="AE55" i="2" s="1"/>
  <c r="R55" i="2" s="1"/>
  <c r="X55" i="2" s="1"/>
  <c r="BH54" i="2"/>
  <c r="N54" i="2" s="1"/>
  <c r="Q54" i="2"/>
  <c r="W54" i="2" s="1"/>
  <c r="Y54" i="2" s="1"/>
  <c r="AA54" i="2" s="1"/>
  <c r="Z54" i="2" s="1"/>
  <c r="AQ54" i="2"/>
  <c r="AS54" i="2" s="1"/>
  <c r="AC54" i="2"/>
  <c r="T54" i="2" s="1"/>
  <c r="BH53" i="2"/>
  <c r="N53" i="2" s="1"/>
  <c r="Q53" i="2"/>
  <c r="W53" i="2" s="1"/>
  <c r="Y53" i="2" s="1"/>
  <c r="AA53" i="2" s="1"/>
  <c r="Z53" i="2" s="1"/>
  <c r="AB53" i="2" s="1"/>
  <c r="AE53" i="2" s="1"/>
  <c r="R53" i="2" s="1"/>
  <c r="X53" i="2" s="1"/>
  <c r="BH52" i="2"/>
  <c r="N52" i="2" s="1"/>
  <c r="Q52" i="2"/>
  <c r="W52" i="2" s="1"/>
  <c r="Y52" i="2" s="1"/>
  <c r="AA52" i="2" s="1"/>
  <c r="Z52" i="2" s="1"/>
  <c r="BH51" i="2"/>
  <c r="N51" i="2" s="1"/>
  <c r="Q51" i="2"/>
  <c r="W51" i="2" s="1"/>
  <c r="Y51" i="2" s="1"/>
  <c r="AB11" i="1"/>
  <c r="AB15" i="1"/>
  <c r="AA51" i="2"/>
  <c r="Z51" i="2" s="1"/>
  <c r="AB51" i="2" s="1"/>
  <c r="AE51" i="2" s="1"/>
  <c r="R51" i="2" s="1"/>
  <c r="X51" i="2" s="1"/>
  <c r="AC51" i="2"/>
  <c r="T51" i="2" s="1"/>
  <c r="AD51" i="2"/>
  <c r="S51" i="2" s="1"/>
  <c r="BH50" i="2"/>
  <c r="N50" i="2" s="1"/>
  <c r="Q50" i="2"/>
  <c r="W50" i="2" s="1"/>
  <c r="Y50" i="2" s="1"/>
  <c r="AA50" i="2" s="1"/>
  <c r="Z50" i="2" s="1"/>
  <c r="AC50" i="2"/>
  <c r="T50" i="2" s="1"/>
  <c r="BH49" i="2"/>
  <c r="N49" i="2" s="1"/>
  <c r="Q49" i="2"/>
  <c r="W49" i="2" s="1"/>
  <c r="Y49" i="2" s="1"/>
  <c r="AA49" i="2" s="1"/>
  <c r="Z49" i="2" s="1"/>
  <c r="AM49" i="2"/>
  <c r="BH48" i="2"/>
  <c r="N48" i="2" s="1"/>
  <c r="Q48" i="2"/>
  <c r="W48" i="2" s="1"/>
  <c r="Y48" i="2" s="1"/>
  <c r="AC48" i="2" s="1"/>
  <c r="T48" i="2" s="1"/>
  <c r="AF14" i="1"/>
  <c r="J14" i="1" s="1"/>
  <c r="BH47" i="2"/>
  <c r="N47" i="2" s="1"/>
  <c r="Q47" i="2"/>
  <c r="W47" i="2" s="1"/>
  <c r="Y47" i="2" s="1"/>
  <c r="AM47" i="2"/>
  <c r="Q46" i="2"/>
  <c r="W46" i="2" s="1"/>
  <c r="Y46" i="2" s="1"/>
  <c r="BH46" i="2"/>
  <c r="N46" i="2" s="1"/>
  <c r="BH45" i="2"/>
  <c r="AM45" i="2" s="1"/>
  <c r="Q45" i="2"/>
  <c r="W45" i="2" s="1"/>
  <c r="Y45" i="2" s="1"/>
  <c r="N45" i="2"/>
  <c r="Q44" i="2"/>
  <c r="W44" i="2" s="1"/>
  <c r="Y44" i="2" s="1"/>
  <c r="BH44" i="2"/>
  <c r="N44" i="2" s="1"/>
  <c r="AM44" i="2"/>
  <c r="AB10" i="1"/>
  <c r="BH43" i="2"/>
  <c r="AM43" i="2" s="1"/>
  <c r="Q43" i="2"/>
  <c r="W43" i="2" s="1"/>
  <c r="Y43" i="2" s="1"/>
  <c r="N43" i="2"/>
  <c r="AB9" i="1"/>
  <c r="Q42" i="2"/>
  <c r="W42" i="2" s="1"/>
  <c r="Y42" i="2" s="1"/>
  <c r="BH42" i="2"/>
  <c r="N42" i="2" s="1"/>
  <c r="AM42" i="2"/>
  <c r="AF9" i="1"/>
  <c r="J9" i="1" s="1"/>
  <c r="BH41" i="2"/>
  <c r="AM41" i="2" s="1"/>
  <c r="Q41" i="2"/>
  <c r="W41" i="2" s="1"/>
  <c r="Y41" i="2" s="1"/>
  <c r="Q40" i="2"/>
  <c r="W40" i="2" s="1"/>
  <c r="Y40" i="2" s="1"/>
  <c r="BH40" i="2"/>
  <c r="N40" i="2" s="1"/>
  <c r="N41" i="2"/>
  <c r="AM40" i="2"/>
  <c r="AF20" i="1"/>
  <c r="J20" i="1" s="1"/>
  <c r="AB13" i="1"/>
  <c r="BH39" i="2"/>
  <c r="N39" i="2" s="1"/>
  <c r="Q39" i="2"/>
  <c r="W39" i="2" s="1"/>
  <c r="Y39" i="2" s="1"/>
  <c r="AC39" i="2" s="1"/>
  <c r="T39" i="2" s="1"/>
  <c r="BH38" i="2"/>
  <c r="N38" i="2" s="1"/>
  <c r="Q38" i="2"/>
  <c r="W38" i="2" s="1"/>
  <c r="Y38" i="2" s="1"/>
  <c r="AC38" i="2" s="1"/>
  <c r="T38" i="2" s="1"/>
  <c r="AA38" i="2"/>
  <c r="Z38" i="2" s="1"/>
  <c r="BH37" i="2"/>
  <c r="N37" i="2" s="1"/>
  <c r="Q37" i="2"/>
  <c r="W37" i="2" s="1"/>
  <c r="Y37" i="2" s="1"/>
  <c r="AC37" i="2" s="1"/>
  <c r="T37" i="2" s="1"/>
  <c r="BH36" i="2"/>
  <c r="N36" i="2" s="1"/>
  <c r="Q36" i="2"/>
  <c r="W36" i="2" s="1"/>
  <c r="Y36" i="2" s="1"/>
  <c r="AA36" i="2" s="1"/>
  <c r="Z36" i="2" s="1"/>
  <c r="AQ36" i="2"/>
  <c r="AS36" i="2" s="1"/>
  <c r="AC36" i="2"/>
  <c r="T36" i="2" s="1"/>
  <c r="BH35" i="2"/>
  <c r="N35" i="2" s="1"/>
  <c r="Q35" i="2"/>
  <c r="W35" i="2" s="1"/>
  <c r="Y35" i="2" s="1"/>
  <c r="AC35" i="2" s="1"/>
  <c r="T35" i="2" s="1"/>
  <c r="BH34" i="2"/>
  <c r="N34" i="2" s="1"/>
  <c r="Q34" i="2"/>
  <c r="W34" i="2" s="1"/>
  <c r="Y34" i="2" s="1"/>
  <c r="AA34" i="2" s="1"/>
  <c r="Z34" i="2" s="1"/>
  <c r="BH33" i="2"/>
  <c r="N33" i="2" s="1"/>
  <c r="Q33" i="2"/>
  <c r="W33" i="2" s="1"/>
  <c r="Y33" i="2" s="1"/>
  <c r="AA33" i="2" s="1"/>
  <c r="Z33" i="2" s="1"/>
  <c r="AB33" i="2" s="1"/>
  <c r="AE33" i="2" s="1"/>
  <c r="R33" i="2" s="1"/>
  <c r="X33" i="2" s="1"/>
  <c r="BH32" i="2"/>
  <c r="AM32" i="2" s="1"/>
  <c r="Q32" i="2"/>
  <c r="W32" i="2" s="1"/>
  <c r="Y32" i="2" s="1"/>
  <c r="BH31" i="2"/>
  <c r="N31" i="2" s="1"/>
  <c r="Q31" i="2"/>
  <c r="W31" i="2" s="1"/>
  <c r="Y31" i="2" s="1"/>
  <c r="AA31" i="2" s="1"/>
  <c r="Z31" i="2" s="1"/>
  <c r="BH30" i="2"/>
  <c r="N30" i="2" s="1"/>
  <c r="Q30" i="2"/>
  <c r="W30" i="2" s="1"/>
  <c r="Y30" i="2" s="1"/>
  <c r="AC30" i="2" s="1"/>
  <c r="T30" i="2" s="1"/>
  <c r="AF10" i="1"/>
  <c r="J10" i="1" s="1"/>
  <c r="BH29" i="2"/>
  <c r="N29" i="2" s="1"/>
  <c r="Q29" i="2"/>
  <c r="W29" i="2" s="1"/>
  <c r="Y29" i="2" s="1"/>
  <c r="AA29" i="2" s="1"/>
  <c r="Z29" i="2" s="1"/>
  <c r="AB29" i="2" s="1"/>
  <c r="AE29" i="2" s="1"/>
  <c r="R29" i="2" s="1"/>
  <c r="X29" i="2" s="1"/>
  <c r="AC29" i="2"/>
  <c r="T29" i="2" s="1"/>
  <c r="AF12" i="1"/>
  <c r="J12" i="1" s="1"/>
  <c r="AM27" i="2"/>
  <c r="AM22" i="2"/>
  <c r="AM21" i="2"/>
  <c r="AB23" i="1"/>
  <c r="AA17" i="2"/>
  <c r="Z17" i="2" s="1"/>
  <c r="AB17" i="2" s="1"/>
  <c r="AE17" i="2" s="1"/>
  <c r="R17" i="2" s="1"/>
  <c r="X17" i="2" s="1"/>
  <c r="AC17" i="2"/>
  <c r="T17" i="2" s="1"/>
  <c r="AB21" i="1"/>
  <c r="AM15" i="2"/>
  <c r="AA16" i="2"/>
  <c r="Z16" i="2" s="1"/>
  <c r="AB16" i="2" s="1"/>
  <c r="AE16" i="2" s="1"/>
  <c r="R16" i="2" s="1"/>
  <c r="X16" i="2" s="1"/>
  <c r="AC16" i="2"/>
  <c r="T16" i="2" s="1"/>
  <c r="AF8" i="1"/>
  <c r="J8" i="1" s="1"/>
  <c r="AA9" i="2"/>
  <c r="Z9" i="2" s="1"/>
  <c r="AC9" i="2"/>
  <c r="T9" i="2" s="1"/>
  <c r="AC8" i="2"/>
  <c r="T8" i="2" s="1"/>
  <c r="AA8" i="2"/>
  <c r="Z8" i="2" s="1"/>
  <c r="AB8" i="3"/>
  <c r="AE8" i="3" s="1"/>
  <c r="R8" i="3" s="1"/>
  <c r="X8" i="3" s="1"/>
  <c r="AD8" i="3"/>
  <c r="AB8" i="5"/>
  <c r="AE8" i="5" s="1"/>
  <c r="R8" i="5" s="1"/>
  <c r="X8" i="5" s="1"/>
  <c r="AD8" i="5"/>
  <c r="AA15" i="2"/>
  <c r="Z15" i="2" s="1"/>
  <c r="AC15" i="2"/>
  <c r="T15" i="2" s="1"/>
  <c r="AC10" i="2"/>
  <c r="T10" i="2" s="1"/>
  <c r="AA10" i="2"/>
  <c r="Z10" i="2" s="1"/>
  <c r="AA11" i="2"/>
  <c r="Z11" i="2" s="1"/>
  <c r="AC11" i="2"/>
  <c r="T11" i="2" s="1"/>
  <c r="AA47" i="3"/>
  <c r="Z47" i="3" s="1"/>
  <c r="AC47" i="3"/>
  <c r="T47" i="3" s="1"/>
  <c r="AB9" i="3"/>
  <c r="AE9" i="3" s="1"/>
  <c r="R9" i="3" s="1"/>
  <c r="X9" i="3" s="1"/>
  <c r="AD9" i="3"/>
  <c r="AB9" i="4"/>
  <c r="AE9" i="4" s="1"/>
  <c r="R9" i="4" s="1"/>
  <c r="X9" i="4" s="1"/>
  <c r="AD9" i="4"/>
  <c r="AA28" i="2"/>
  <c r="Z28" i="2" s="1"/>
  <c r="AC28" i="2"/>
  <c r="T28" i="2" s="1"/>
  <c r="AC27" i="2"/>
  <c r="T27" i="2" s="1"/>
  <c r="AA27" i="2"/>
  <c r="Z27" i="2" s="1"/>
  <c r="AA26" i="2"/>
  <c r="Z26" i="2" s="1"/>
  <c r="AC26" i="2"/>
  <c r="T26" i="2" s="1"/>
  <c r="AA24" i="2"/>
  <c r="Z24" i="2" s="1"/>
  <c r="AA23" i="2"/>
  <c r="Z23" i="2" s="1"/>
  <c r="AC23" i="2"/>
  <c r="T23" i="2" s="1"/>
  <c r="AC22" i="2"/>
  <c r="T22" i="2" s="1"/>
  <c r="AA22" i="2"/>
  <c r="Z22" i="2" s="1"/>
  <c r="AA21" i="2"/>
  <c r="Z21" i="2" s="1"/>
  <c r="AC21" i="2"/>
  <c r="T21" i="2" s="1"/>
  <c r="AA20" i="2"/>
  <c r="Z20" i="2" s="1"/>
  <c r="AB13" i="6"/>
  <c r="AE13" i="6" s="1"/>
  <c r="R13" i="6" s="1"/>
  <c r="X13" i="6" s="1"/>
  <c r="AD13" i="6"/>
  <c r="AE15" i="6"/>
  <c r="R15" i="6" s="1"/>
  <c r="X15" i="6" s="1"/>
  <c r="AD15" i="6"/>
  <c r="AE72" i="6"/>
  <c r="R72" i="6" s="1"/>
  <c r="X72" i="6" s="1"/>
  <c r="AD72" i="6"/>
  <c r="AE106" i="2"/>
  <c r="R106" i="2" s="1"/>
  <c r="X106" i="2" s="1"/>
  <c r="AD106" i="2"/>
  <c r="AB75" i="2"/>
  <c r="AE75" i="2" s="1"/>
  <c r="R75" i="2" s="1"/>
  <c r="X75" i="2" s="1"/>
  <c r="AD97" i="2"/>
  <c r="AE97" i="2"/>
  <c r="R97" i="2" s="1"/>
  <c r="X97" i="2" s="1"/>
  <c r="AD81" i="2"/>
  <c r="AE81" i="2"/>
  <c r="R81" i="2" s="1"/>
  <c r="X81" i="2" s="1"/>
  <c r="AD65" i="2"/>
  <c r="AE65" i="2"/>
  <c r="R65" i="2" s="1"/>
  <c r="X65" i="2" s="1"/>
  <c r="AB45" i="6"/>
  <c r="AE45" i="6" s="1"/>
  <c r="R45" i="6" s="1"/>
  <c r="X45" i="6" s="1"/>
  <c r="AB49" i="6"/>
  <c r="AE49" i="6" s="1"/>
  <c r="R49" i="6" s="1"/>
  <c r="X49" i="6" s="1"/>
  <c r="AB53" i="6"/>
  <c r="AE53" i="6" s="1"/>
  <c r="R53" i="6" s="1"/>
  <c r="X53" i="6" s="1"/>
  <c r="AB57" i="6"/>
  <c r="AE57" i="6" s="1"/>
  <c r="R57" i="6" s="1"/>
  <c r="X57" i="6" s="1"/>
  <c r="AE106" i="6"/>
  <c r="R106" i="6" s="1"/>
  <c r="X106" i="6" s="1"/>
  <c r="AD106" i="6"/>
  <c r="AB13" i="5"/>
  <c r="AE13" i="5" s="1"/>
  <c r="R13" i="5" s="1"/>
  <c r="X13" i="5" s="1"/>
  <c r="AD17" i="5"/>
  <c r="AE17" i="5"/>
  <c r="R17" i="5" s="1"/>
  <c r="X17" i="5" s="1"/>
  <c r="AB21" i="5"/>
  <c r="AE21" i="5" s="1"/>
  <c r="R21" i="5" s="1"/>
  <c r="X21" i="5" s="1"/>
  <c r="AD25" i="5"/>
  <c r="AE25" i="5"/>
  <c r="R25" i="5" s="1"/>
  <c r="X25" i="5" s="1"/>
  <c r="AB29" i="5"/>
  <c r="AE29" i="5" s="1"/>
  <c r="R29" i="5" s="1"/>
  <c r="X29" i="5" s="1"/>
  <c r="AD33" i="5"/>
  <c r="AE33" i="5"/>
  <c r="R33" i="5" s="1"/>
  <c r="X33" i="5" s="1"/>
  <c r="AB37" i="5"/>
  <c r="AE37" i="5" s="1"/>
  <c r="R37" i="5" s="1"/>
  <c r="X37" i="5" s="1"/>
  <c r="AD41" i="5"/>
  <c r="AE41" i="5"/>
  <c r="R41" i="5" s="1"/>
  <c r="X41" i="5" s="1"/>
  <c r="AB61" i="6"/>
  <c r="AE61" i="6" s="1"/>
  <c r="R61" i="6" s="1"/>
  <c r="X61" i="6" s="1"/>
  <c r="AD65" i="6"/>
  <c r="AE65" i="6"/>
  <c r="R65" i="6" s="1"/>
  <c r="X65" i="6" s="1"/>
  <c r="AB69" i="6"/>
  <c r="AE69" i="6" s="1"/>
  <c r="R69" i="6" s="1"/>
  <c r="X69" i="6" s="1"/>
  <c r="AB11" i="4"/>
  <c r="AE11" i="4" s="1"/>
  <c r="R11" i="4" s="1"/>
  <c r="X11" i="4" s="1"/>
  <c r="AD11" i="4"/>
  <c r="AB15" i="4"/>
  <c r="AE15" i="4" s="1"/>
  <c r="R15" i="4" s="1"/>
  <c r="X15" i="4" s="1"/>
  <c r="AD15" i="4"/>
  <c r="AB19" i="4"/>
  <c r="AE19" i="4" s="1"/>
  <c r="R19" i="4" s="1"/>
  <c r="X19" i="4" s="1"/>
  <c r="AD19" i="4"/>
  <c r="AB23" i="4"/>
  <c r="AE23" i="4" s="1"/>
  <c r="R23" i="4" s="1"/>
  <c r="X23" i="4" s="1"/>
  <c r="AD23" i="4"/>
  <c r="AB67" i="4"/>
  <c r="AE67" i="4" s="1"/>
  <c r="R67" i="4" s="1"/>
  <c r="X67" i="4" s="1"/>
  <c r="AD67" i="4"/>
  <c r="AB71" i="4"/>
  <c r="AE71" i="4" s="1"/>
  <c r="R71" i="4" s="1"/>
  <c r="X71" i="4" s="1"/>
  <c r="AD71" i="4"/>
  <c r="AB75" i="4"/>
  <c r="AE75" i="4" s="1"/>
  <c r="R75" i="4" s="1"/>
  <c r="X75" i="4" s="1"/>
  <c r="AD75" i="4"/>
  <c r="AB79" i="4"/>
  <c r="AE79" i="4" s="1"/>
  <c r="R79" i="4" s="1"/>
  <c r="X79" i="4" s="1"/>
  <c r="AD79" i="4"/>
  <c r="AB83" i="4"/>
  <c r="AE83" i="4" s="1"/>
  <c r="R83" i="4" s="1"/>
  <c r="X83" i="4" s="1"/>
  <c r="AD83" i="4"/>
  <c r="AB87" i="4"/>
  <c r="AE87" i="4" s="1"/>
  <c r="R87" i="4" s="1"/>
  <c r="X87" i="4" s="1"/>
  <c r="AD87" i="4"/>
  <c r="AB91" i="4"/>
  <c r="AE91" i="4" s="1"/>
  <c r="R91" i="4" s="1"/>
  <c r="X91" i="4" s="1"/>
  <c r="AD91" i="4"/>
  <c r="AB95" i="4"/>
  <c r="AE95" i="4" s="1"/>
  <c r="R95" i="4" s="1"/>
  <c r="X95" i="4" s="1"/>
  <c r="AD95" i="4"/>
  <c r="AB99" i="4"/>
  <c r="AE99" i="4" s="1"/>
  <c r="R99" i="4" s="1"/>
  <c r="X99" i="4" s="1"/>
  <c r="AD99" i="4"/>
  <c r="AB103" i="4"/>
  <c r="AE103" i="4" s="1"/>
  <c r="R103" i="4" s="1"/>
  <c r="X103" i="4" s="1"/>
  <c r="AD103" i="4"/>
  <c r="AB107" i="4"/>
  <c r="AE107" i="4" s="1"/>
  <c r="R107" i="4" s="1"/>
  <c r="X107" i="4" s="1"/>
  <c r="AB10" i="3"/>
  <c r="AE10" i="3" s="1"/>
  <c r="R10" i="3" s="1"/>
  <c r="X10" i="3" s="1"/>
  <c r="AE90" i="3"/>
  <c r="R90" i="3" s="1"/>
  <c r="X90" i="3" s="1"/>
  <c r="AD90" i="3"/>
  <c r="AB93" i="3"/>
  <c r="AE93" i="3" s="1"/>
  <c r="R93" i="3" s="1"/>
  <c r="X93" i="3" s="1"/>
  <c r="AE98" i="3"/>
  <c r="R98" i="3" s="1"/>
  <c r="X98" i="3" s="1"/>
  <c r="AD98" i="3"/>
  <c r="AB101" i="3"/>
  <c r="AE101" i="3" s="1"/>
  <c r="R101" i="3" s="1"/>
  <c r="X101" i="3" s="1"/>
  <c r="AE106" i="3"/>
  <c r="R106" i="3" s="1"/>
  <c r="X106" i="3" s="1"/>
  <c r="AD106" i="3"/>
  <c r="AA25" i="2"/>
  <c r="Z25" i="2" s="1"/>
  <c r="AC25" i="2"/>
  <c r="T25" i="2" s="1"/>
  <c r="AB58" i="6"/>
  <c r="AE58" i="6" s="1"/>
  <c r="R58" i="6" s="1"/>
  <c r="X58" i="6" s="1"/>
  <c r="AB61" i="4"/>
  <c r="AE61" i="4" s="1"/>
  <c r="R61" i="4" s="1"/>
  <c r="X61" i="4" s="1"/>
  <c r="AB15" i="3"/>
  <c r="AE15" i="3" s="1"/>
  <c r="R15" i="3" s="1"/>
  <c r="X15" i="3" s="1"/>
  <c r="AB102" i="2"/>
  <c r="AE102" i="2" s="1"/>
  <c r="R102" i="2" s="1"/>
  <c r="X102" i="2" s="1"/>
  <c r="AB83" i="2"/>
  <c r="AE83" i="2" s="1"/>
  <c r="R83" i="2" s="1"/>
  <c r="X83" i="2" s="1"/>
  <c r="AB89" i="2"/>
  <c r="AE89" i="2" s="1"/>
  <c r="R89" i="2" s="1"/>
  <c r="X89" i="2" s="1"/>
  <c r="AB73" i="2"/>
  <c r="AE73" i="2" s="1"/>
  <c r="R73" i="2" s="1"/>
  <c r="X73" i="2" s="1"/>
  <c r="AB57" i="2"/>
  <c r="AE57" i="2" s="1"/>
  <c r="R57" i="2" s="1"/>
  <c r="X57" i="2" s="1"/>
  <c r="AC19" i="2"/>
  <c r="T19" i="2" s="1"/>
  <c r="AA19" i="2"/>
  <c r="Z19" i="2" s="1"/>
  <c r="AA18" i="2"/>
  <c r="Z18" i="2" s="1"/>
  <c r="AD8" i="6"/>
  <c r="S8" i="6" s="1"/>
  <c r="AB8" i="6"/>
  <c r="AE8" i="6" s="1"/>
  <c r="R8" i="6" s="1"/>
  <c r="X8" i="6" s="1"/>
  <c r="AB10" i="6"/>
  <c r="AE10" i="6" s="1"/>
  <c r="R10" i="6" s="1"/>
  <c r="X10" i="6" s="1"/>
  <c r="AD43" i="6"/>
  <c r="AE43" i="6"/>
  <c r="R43" i="6" s="1"/>
  <c r="X43" i="6" s="1"/>
  <c r="AE47" i="6"/>
  <c r="R47" i="6" s="1"/>
  <c r="X47" i="6" s="1"/>
  <c r="AD47" i="6"/>
  <c r="AD51" i="6"/>
  <c r="AE55" i="6"/>
  <c r="R55" i="6" s="1"/>
  <c r="X55" i="6" s="1"/>
  <c r="AD55" i="6"/>
  <c r="AD104" i="6"/>
  <c r="AE104" i="6"/>
  <c r="R104" i="6" s="1"/>
  <c r="X104" i="6" s="1"/>
  <c r="AD11" i="5"/>
  <c r="AE11" i="5"/>
  <c r="R11" i="5" s="1"/>
  <c r="X11" i="5" s="1"/>
  <c r="AB15" i="5"/>
  <c r="AE15" i="5" s="1"/>
  <c r="R15" i="5" s="1"/>
  <c r="X15" i="5" s="1"/>
  <c r="AD19" i="5"/>
  <c r="AE19" i="5"/>
  <c r="R19" i="5" s="1"/>
  <c r="X19" i="5" s="1"/>
  <c r="AB23" i="5"/>
  <c r="AE23" i="5" s="1"/>
  <c r="R23" i="5" s="1"/>
  <c r="X23" i="5" s="1"/>
  <c r="AD27" i="5"/>
  <c r="AE27" i="5"/>
  <c r="R27" i="5" s="1"/>
  <c r="X27" i="5" s="1"/>
  <c r="AB31" i="5"/>
  <c r="AE31" i="5" s="1"/>
  <c r="R31" i="5" s="1"/>
  <c r="X31" i="5" s="1"/>
  <c r="AD35" i="5"/>
  <c r="AE35" i="5"/>
  <c r="R35" i="5" s="1"/>
  <c r="X35" i="5" s="1"/>
  <c r="AB39" i="5"/>
  <c r="AE39" i="5" s="1"/>
  <c r="R39" i="5" s="1"/>
  <c r="X39" i="5" s="1"/>
  <c r="AD59" i="6"/>
  <c r="AE59" i="6"/>
  <c r="R59" i="6" s="1"/>
  <c r="X59" i="6" s="1"/>
  <c r="AB63" i="6"/>
  <c r="AE63" i="6" s="1"/>
  <c r="R63" i="6" s="1"/>
  <c r="X63" i="6" s="1"/>
  <c r="AD67" i="6"/>
  <c r="AE67" i="6"/>
  <c r="R67" i="6" s="1"/>
  <c r="X67" i="6" s="1"/>
  <c r="AB71" i="6"/>
  <c r="AE71" i="6" s="1"/>
  <c r="R71" i="6" s="1"/>
  <c r="X71" i="6" s="1"/>
  <c r="AB13" i="4"/>
  <c r="AE13" i="4" s="1"/>
  <c r="R13" i="4" s="1"/>
  <c r="X13" i="4" s="1"/>
  <c r="AB17" i="4"/>
  <c r="AE17" i="4" s="1"/>
  <c r="R17" i="4" s="1"/>
  <c r="X17" i="4" s="1"/>
  <c r="AB21" i="4"/>
  <c r="AE21" i="4" s="1"/>
  <c r="R21" i="4" s="1"/>
  <c r="X21" i="4" s="1"/>
  <c r="AB65" i="4"/>
  <c r="AE65" i="4" s="1"/>
  <c r="R65" i="4" s="1"/>
  <c r="X65" i="4" s="1"/>
  <c r="AB69" i="4"/>
  <c r="AE69" i="4" s="1"/>
  <c r="R69" i="4" s="1"/>
  <c r="X69" i="4" s="1"/>
  <c r="AB73" i="4"/>
  <c r="AE73" i="4" s="1"/>
  <c r="R73" i="4" s="1"/>
  <c r="X73" i="4" s="1"/>
  <c r="AB77" i="4"/>
  <c r="AE77" i="4" s="1"/>
  <c r="R77" i="4" s="1"/>
  <c r="X77" i="4" s="1"/>
  <c r="AB81" i="4"/>
  <c r="AE81" i="4" s="1"/>
  <c r="R81" i="4" s="1"/>
  <c r="X81" i="4" s="1"/>
  <c r="AB85" i="4"/>
  <c r="AE85" i="4" s="1"/>
  <c r="R85" i="4" s="1"/>
  <c r="X85" i="4" s="1"/>
  <c r="AB89" i="4"/>
  <c r="AE89" i="4" s="1"/>
  <c r="R89" i="4" s="1"/>
  <c r="X89" i="4" s="1"/>
  <c r="AB93" i="4"/>
  <c r="AE93" i="4" s="1"/>
  <c r="R93" i="4" s="1"/>
  <c r="X93" i="4" s="1"/>
  <c r="AB97" i="4"/>
  <c r="AE97" i="4" s="1"/>
  <c r="R97" i="4" s="1"/>
  <c r="X97" i="4" s="1"/>
  <c r="AB105" i="4"/>
  <c r="AE105" i="4" s="1"/>
  <c r="R105" i="4" s="1"/>
  <c r="X105" i="4" s="1"/>
  <c r="AD12" i="3"/>
  <c r="AE12" i="3"/>
  <c r="R12" i="3" s="1"/>
  <c r="X12" i="3" s="1"/>
  <c r="AB94" i="3"/>
  <c r="AE94" i="3" s="1"/>
  <c r="R94" i="3" s="1"/>
  <c r="X94" i="3" s="1"/>
  <c r="AB102" i="3"/>
  <c r="AE102" i="3" s="1"/>
  <c r="R102" i="3" s="1"/>
  <c r="X102" i="3" s="1"/>
  <c r="AD12" i="2"/>
  <c r="S12" i="2" s="1"/>
  <c r="AD14" i="2"/>
  <c r="S14" i="2" s="1"/>
  <c r="AM47" i="3"/>
  <c r="AD57" i="4"/>
  <c r="AB91" i="2"/>
  <c r="AE91" i="2" s="1"/>
  <c r="R91" i="2" s="1"/>
  <c r="X91" i="2" s="1"/>
  <c r="AB59" i="4"/>
  <c r="AE59" i="4" s="1"/>
  <c r="R59" i="4" s="1"/>
  <c r="X59" i="4" s="1"/>
  <c r="AM13" i="2"/>
  <c r="AQ64" i="6"/>
  <c r="AS64" i="6" s="1"/>
  <c r="BD64" i="6"/>
  <c r="AQ63" i="6"/>
  <c r="AS63" i="6" s="1"/>
  <c r="BD63" i="6"/>
  <c r="AQ62" i="6"/>
  <c r="AS62" i="6" s="1"/>
  <c r="BD62" i="6"/>
  <c r="AQ61" i="6"/>
  <c r="AS61" i="6" s="1"/>
  <c r="BD61" i="6"/>
  <c r="AQ60" i="6"/>
  <c r="AS60" i="6" s="1"/>
  <c r="BD60" i="6"/>
  <c r="AQ59" i="6"/>
  <c r="AS59" i="6" s="1"/>
  <c r="BD59" i="6"/>
  <c r="AQ58" i="6"/>
  <c r="AS58" i="6" s="1"/>
  <c r="BD58" i="6"/>
  <c r="BD107" i="4"/>
  <c r="BD106" i="4"/>
  <c r="BD105" i="4"/>
  <c r="BD104" i="4"/>
  <c r="BD103" i="4"/>
  <c r="BD102" i="4"/>
  <c r="BD101" i="4"/>
  <c r="BD100" i="4"/>
  <c r="BD99" i="4"/>
  <c r="BD98" i="4"/>
  <c r="BD97" i="4"/>
  <c r="BD96" i="4"/>
  <c r="BD95" i="4"/>
  <c r="BD94" i="4"/>
  <c r="BD93" i="4"/>
  <c r="BD92" i="4"/>
  <c r="BD56" i="4"/>
  <c r="BD47" i="4"/>
  <c r="BD46" i="4"/>
  <c r="BD45" i="4"/>
  <c r="BD44" i="4"/>
  <c r="BD43" i="4"/>
  <c r="BD42" i="4"/>
  <c r="BD41" i="4"/>
  <c r="BD40" i="4"/>
  <c r="BD39" i="4"/>
  <c r="BD38" i="4"/>
  <c r="BD37" i="4"/>
  <c r="BD36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21" i="4"/>
  <c r="BD20" i="4"/>
  <c r="BD19" i="4"/>
  <c r="BD18" i="4"/>
  <c r="BD17" i="4"/>
  <c r="BD16" i="4"/>
  <c r="BD15" i="4"/>
  <c r="BD14" i="4"/>
  <c r="BD13" i="4"/>
  <c r="BD20" i="6"/>
  <c r="BD12" i="6"/>
  <c r="AF13" i="1"/>
  <c r="J13" i="1" s="1"/>
  <c r="AF11" i="1"/>
  <c r="J11" i="1" s="1"/>
  <c r="AG42" i="1"/>
  <c r="AM28" i="2" l="1"/>
  <c r="AM31" i="2"/>
  <c r="N20" i="2"/>
  <c r="AD13" i="2"/>
  <c r="S13" i="2" s="1"/>
  <c r="AM26" i="2"/>
  <c r="AM33" i="2"/>
  <c r="AA37" i="2"/>
  <c r="Z37" i="2" s="1"/>
  <c r="AM46" i="2"/>
  <c r="AM52" i="2"/>
  <c r="AB49" i="2"/>
  <c r="AE49" i="2" s="1"/>
  <c r="R49" i="2" s="1"/>
  <c r="X49" i="2" s="1"/>
  <c r="AB31" i="2"/>
  <c r="AE31" i="2" s="1"/>
  <c r="R31" i="2" s="1"/>
  <c r="X31" i="2" s="1"/>
  <c r="AB100" i="5"/>
  <c r="AE100" i="5" s="1"/>
  <c r="R100" i="5" s="1"/>
  <c r="X100" i="5" s="1"/>
  <c r="AD17" i="3"/>
  <c r="AB17" i="3"/>
  <c r="AE17" i="3" s="1"/>
  <c r="R17" i="3" s="1"/>
  <c r="X17" i="3" s="1"/>
  <c r="AB78" i="3"/>
  <c r="AE78" i="3" s="1"/>
  <c r="R78" i="3" s="1"/>
  <c r="X78" i="3" s="1"/>
  <c r="AB56" i="2"/>
  <c r="AE56" i="2" s="1"/>
  <c r="R56" i="2" s="1"/>
  <c r="X56" i="2" s="1"/>
  <c r="AD102" i="6"/>
  <c r="AB64" i="3"/>
  <c r="AE64" i="3" s="1"/>
  <c r="R64" i="3" s="1"/>
  <c r="X64" i="3" s="1"/>
  <c r="AD64" i="3"/>
  <c r="AD101" i="3"/>
  <c r="AD93" i="3"/>
  <c r="AM36" i="2"/>
  <c r="AA39" i="2"/>
  <c r="Z39" i="2" s="1"/>
  <c r="AB39" i="2" s="1"/>
  <c r="AE39" i="2" s="1"/>
  <c r="R39" i="2" s="1"/>
  <c r="X39" i="2" s="1"/>
  <c r="AB37" i="6"/>
  <c r="AE37" i="6" s="1"/>
  <c r="R37" i="6" s="1"/>
  <c r="X37" i="6" s="1"/>
  <c r="AB34" i="6"/>
  <c r="AE34" i="6" s="1"/>
  <c r="R34" i="6" s="1"/>
  <c r="X34" i="6" s="1"/>
  <c r="AD34" i="6"/>
  <c r="AB77" i="5"/>
  <c r="AE77" i="5" s="1"/>
  <c r="R77" i="5" s="1"/>
  <c r="X77" i="5" s="1"/>
  <c r="AD77" i="5"/>
  <c r="AB101" i="5"/>
  <c r="AE101" i="5" s="1"/>
  <c r="R101" i="5" s="1"/>
  <c r="X101" i="5" s="1"/>
  <c r="AD101" i="5"/>
  <c r="AB60" i="4"/>
  <c r="AE60" i="4" s="1"/>
  <c r="R60" i="4" s="1"/>
  <c r="X60" i="4" s="1"/>
  <c r="AB80" i="6"/>
  <c r="AE80" i="6" s="1"/>
  <c r="R80" i="6" s="1"/>
  <c r="X80" i="6" s="1"/>
  <c r="AB101" i="6"/>
  <c r="AE101" i="6" s="1"/>
  <c r="R101" i="6" s="1"/>
  <c r="X101" i="6" s="1"/>
  <c r="AD101" i="6"/>
  <c r="AB55" i="5"/>
  <c r="AE55" i="5" s="1"/>
  <c r="R55" i="5" s="1"/>
  <c r="X55" i="5" s="1"/>
  <c r="AB74" i="5"/>
  <c r="AE74" i="5" s="1"/>
  <c r="R74" i="5" s="1"/>
  <c r="X74" i="5" s="1"/>
  <c r="AD74" i="5"/>
  <c r="AB87" i="5"/>
  <c r="AE87" i="5" s="1"/>
  <c r="R87" i="5" s="1"/>
  <c r="X87" i="5" s="1"/>
  <c r="AD87" i="5"/>
  <c r="AB107" i="5"/>
  <c r="AE107" i="5" s="1"/>
  <c r="R107" i="5" s="1"/>
  <c r="X107" i="5" s="1"/>
  <c r="AB57" i="3"/>
  <c r="AE57" i="3" s="1"/>
  <c r="R57" i="3" s="1"/>
  <c r="X57" i="3" s="1"/>
  <c r="AB73" i="3"/>
  <c r="AE73" i="3" s="1"/>
  <c r="R73" i="3" s="1"/>
  <c r="X73" i="3" s="1"/>
  <c r="AB89" i="3"/>
  <c r="AE89" i="3" s="1"/>
  <c r="R89" i="3" s="1"/>
  <c r="X89" i="3" s="1"/>
  <c r="AD89" i="3"/>
  <c r="AB18" i="3"/>
  <c r="AE18" i="3" s="1"/>
  <c r="R18" i="3" s="1"/>
  <c r="X18" i="3" s="1"/>
  <c r="AD18" i="3"/>
  <c r="AB29" i="3"/>
  <c r="AE29" i="3" s="1"/>
  <c r="R29" i="3" s="1"/>
  <c r="X29" i="3" s="1"/>
  <c r="AB45" i="3"/>
  <c r="AE45" i="3" s="1"/>
  <c r="R45" i="3" s="1"/>
  <c r="X45" i="3" s="1"/>
  <c r="AD45" i="3"/>
  <c r="AB61" i="3"/>
  <c r="AE61" i="3" s="1"/>
  <c r="R61" i="3" s="1"/>
  <c r="X61" i="3" s="1"/>
  <c r="AD61" i="3"/>
  <c r="AB70" i="3"/>
  <c r="AE70" i="3" s="1"/>
  <c r="R70" i="3" s="1"/>
  <c r="X70" i="3" s="1"/>
  <c r="AD70" i="3"/>
  <c r="AB79" i="3"/>
  <c r="AE79" i="3" s="1"/>
  <c r="R79" i="3" s="1"/>
  <c r="X79" i="3" s="1"/>
  <c r="AD79" i="3"/>
  <c r="AB92" i="3"/>
  <c r="AE92" i="3" s="1"/>
  <c r="R92" i="3" s="1"/>
  <c r="X92" i="3" s="1"/>
  <c r="AB96" i="2"/>
  <c r="AE96" i="2" s="1"/>
  <c r="R96" i="2" s="1"/>
  <c r="X96" i="2" s="1"/>
  <c r="AD96" i="2"/>
  <c r="AB84" i="2"/>
  <c r="AE84" i="2" s="1"/>
  <c r="R84" i="2" s="1"/>
  <c r="X84" i="2" s="1"/>
  <c r="AD84" i="2"/>
  <c r="AB68" i="2"/>
  <c r="AE68" i="2" s="1"/>
  <c r="R68" i="2" s="1"/>
  <c r="X68" i="2" s="1"/>
  <c r="AD68" i="2"/>
  <c r="AB72" i="2"/>
  <c r="AE72" i="2" s="1"/>
  <c r="R72" i="2" s="1"/>
  <c r="X72" i="2" s="1"/>
  <c r="AD72" i="2"/>
  <c r="AD83" i="3"/>
  <c r="AD100" i="2"/>
  <c r="AD28" i="4"/>
  <c r="AD54" i="6"/>
  <c r="AD11" i="3"/>
  <c r="AD20" i="4"/>
  <c r="AD52" i="4"/>
  <c r="AD87" i="6"/>
  <c r="AB87" i="6"/>
  <c r="AE87" i="6" s="1"/>
  <c r="R87" i="6" s="1"/>
  <c r="X87" i="6" s="1"/>
  <c r="AD96" i="5"/>
  <c r="AB96" i="5"/>
  <c r="AE96" i="5" s="1"/>
  <c r="R96" i="5" s="1"/>
  <c r="X96" i="5" s="1"/>
  <c r="AB85" i="5"/>
  <c r="AE85" i="5" s="1"/>
  <c r="R85" i="5" s="1"/>
  <c r="X85" i="5" s="1"/>
  <c r="AD28" i="3"/>
  <c r="AB28" i="3"/>
  <c r="AE28" i="3" s="1"/>
  <c r="R28" i="3" s="1"/>
  <c r="X28" i="3" s="1"/>
  <c r="AD69" i="3"/>
  <c r="AB69" i="3"/>
  <c r="AE69" i="3" s="1"/>
  <c r="R69" i="3" s="1"/>
  <c r="X69" i="3" s="1"/>
  <c r="AB63" i="2"/>
  <c r="AE63" i="2" s="1"/>
  <c r="R63" i="2" s="1"/>
  <c r="X63" i="2" s="1"/>
  <c r="AB80" i="2"/>
  <c r="AE80" i="2" s="1"/>
  <c r="R80" i="2" s="1"/>
  <c r="X80" i="2" s="1"/>
  <c r="AD80" i="3"/>
  <c r="AB80" i="3"/>
  <c r="AE80" i="3" s="1"/>
  <c r="R80" i="3" s="1"/>
  <c r="X80" i="3" s="1"/>
  <c r="AM29" i="2"/>
  <c r="AA30" i="2"/>
  <c r="Z30" i="2" s="1"/>
  <c r="AC31" i="2"/>
  <c r="T31" i="2" s="1"/>
  <c r="AC33" i="2"/>
  <c r="T33" i="2" s="1"/>
  <c r="AA35" i="2"/>
  <c r="Z35" i="2" s="1"/>
  <c r="AM37" i="2"/>
  <c r="AM38" i="2"/>
  <c r="AA48" i="2"/>
  <c r="Z48" i="2" s="1"/>
  <c r="AC49" i="2"/>
  <c r="T49" i="2" s="1"/>
  <c r="AM50" i="2"/>
  <c r="AM51" i="2"/>
  <c r="AC52" i="2"/>
  <c r="T52" i="2" s="1"/>
  <c r="AM53" i="2"/>
  <c r="AB24" i="6"/>
  <c r="AE24" i="6" s="1"/>
  <c r="R24" i="6" s="1"/>
  <c r="X24" i="6" s="1"/>
  <c r="AB22" i="6"/>
  <c r="AE22" i="6" s="1"/>
  <c r="R22" i="6" s="1"/>
  <c r="X22" i="6" s="1"/>
  <c r="AD22" i="6"/>
  <c r="AB35" i="6"/>
  <c r="AE35" i="6" s="1"/>
  <c r="R35" i="6" s="1"/>
  <c r="X35" i="6" s="1"/>
  <c r="AD35" i="6"/>
  <c r="AB78" i="6"/>
  <c r="AE78" i="6" s="1"/>
  <c r="R78" i="6" s="1"/>
  <c r="X78" i="6" s="1"/>
  <c r="AD78" i="6"/>
  <c r="AB49" i="5"/>
  <c r="AE49" i="5" s="1"/>
  <c r="R49" i="5" s="1"/>
  <c r="X49" i="5" s="1"/>
  <c r="AB63" i="5"/>
  <c r="AE63" i="5" s="1"/>
  <c r="R63" i="5" s="1"/>
  <c r="X63" i="5" s="1"/>
  <c r="AD63" i="5"/>
  <c r="AB82" i="5"/>
  <c r="AE82" i="5" s="1"/>
  <c r="R82" i="5" s="1"/>
  <c r="X82" i="5" s="1"/>
  <c r="AD82" i="5"/>
  <c r="AB103" i="5"/>
  <c r="AE103" i="5" s="1"/>
  <c r="R103" i="5" s="1"/>
  <c r="X103" i="5" s="1"/>
  <c r="AD103" i="5"/>
  <c r="AB95" i="6"/>
  <c r="AE95" i="6" s="1"/>
  <c r="R95" i="6" s="1"/>
  <c r="X95" i="6" s="1"/>
  <c r="AD95" i="6"/>
  <c r="AB46" i="5"/>
  <c r="AE46" i="5" s="1"/>
  <c r="R46" i="5" s="1"/>
  <c r="X46" i="5" s="1"/>
  <c r="AD46" i="5"/>
  <c r="AB62" i="5"/>
  <c r="AE62" i="5" s="1"/>
  <c r="R62" i="5" s="1"/>
  <c r="X62" i="5" s="1"/>
  <c r="AD62" i="5"/>
  <c r="AB75" i="5"/>
  <c r="AE75" i="5" s="1"/>
  <c r="R75" i="5" s="1"/>
  <c r="X75" i="5" s="1"/>
  <c r="AB91" i="5"/>
  <c r="AE91" i="5" s="1"/>
  <c r="R91" i="5" s="1"/>
  <c r="X91" i="5" s="1"/>
  <c r="AB19" i="3"/>
  <c r="AE19" i="3" s="1"/>
  <c r="R19" i="3" s="1"/>
  <c r="X19" i="3" s="1"/>
  <c r="AD19" i="3"/>
  <c r="AB36" i="3"/>
  <c r="AE36" i="3" s="1"/>
  <c r="R36" i="3" s="1"/>
  <c r="X36" i="3" s="1"/>
  <c r="AD36" i="3"/>
  <c r="AB53" i="3"/>
  <c r="AE53" i="3" s="1"/>
  <c r="R53" i="3" s="1"/>
  <c r="X53" i="3" s="1"/>
  <c r="AD53" i="3"/>
  <c r="AB62" i="3"/>
  <c r="AE62" i="3" s="1"/>
  <c r="R62" i="3" s="1"/>
  <c r="X62" i="3" s="1"/>
  <c r="AD62" i="3"/>
  <c r="AB71" i="3"/>
  <c r="AE71" i="3" s="1"/>
  <c r="R71" i="3" s="1"/>
  <c r="X71" i="3" s="1"/>
  <c r="AD71" i="3"/>
  <c r="AB85" i="3"/>
  <c r="AE85" i="3" s="1"/>
  <c r="R85" i="3" s="1"/>
  <c r="X85" i="3" s="1"/>
  <c r="AD85" i="3"/>
  <c r="AB96" i="3"/>
  <c r="AE96" i="3" s="1"/>
  <c r="R96" i="3" s="1"/>
  <c r="X96" i="3" s="1"/>
  <c r="AB60" i="2"/>
  <c r="AE60" i="2" s="1"/>
  <c r="R60" i="2" s="1"/>
  <c r="X60" i="2" s="1"/>
  <c r="AD60" i="2"/>
  <c r="AB31" i="3"/>
  <c r="AE31" i="3" s="1"/>
  <c r="R31" i="3" s="1"/>
  <c r="X31" i="3" s="1"/>
  <c r="AD31" i="3"/>
  <c r="AB48" i="3"/>
  <c r="AE48" i="3" s="1"/>
  <c r="R48" i="3" s="1"/>
  <c r="X48" i="3" s="1"/>
  <c r="AD48" i="3"/>
  <c r="AB56" i="3"/>
  <c r="AE56" i="3" s="1"/>
  <c r="R56" i="3" s="1"/>
  <c r="X56" i="3" s="1"/>
  <c r="AB72" i="3"/>
  <c r="AE72" i="3" s="1"/>
  <c r="R72" i="3" s="1"/>
  <c r="X72" i="3" s="1"/>
  <c r="AD72" i="3"/>
  <c r="AD86" i="4"/>
  <c r="AB27" i="6"/>
  <c r="AE27" i="6" s="1"/>
  <c r="R27" i="6" s="1"/>
  <c r="X27" i="6" s="1"/>
  <c r="AD27" i="6"/>
  <c r="AD57" i="5"/>
  <c r="AB57" i="5"/>
  <c r="AE57" i="5" s="1"/>
  <c r="R57" i="5" s="1"/>
  <c r="X57" i="5" s="1"/>
  <c r="AB97" i="6"/>
  <c r="AE97" i="6" s="1"/>
  <c r="R97" i="6" s="1"/>
  <c r="X97" i="6" s="1"/>
  <c r="AD97" i="6"/>
  <c r="AB54" i="5"/>
  <c r="AE54" i="5" s="1"/>
  <c r="R54" i="5" s="1"/>
  <c r="X54" i="5" s="1"/>
  <c r="AB67" i="5"/>
  <c r="AE67" i="5" s="1"/>
  <c r="R67" i="5" s="1"/>
  <c r="X67" i="5" s="1"/>
  <c r="AD44" i="3"/>
  <c r="AB44" i="3"/>
  <c r="AE44" i="3" s="1"/>
  <c r="R44" i="3" s="1"/>
  <c r="X44" i="3" s="1"/>
  <c r="AB55" i="3"/>
  <c r="AE55" i="3" s="1"/>
  <c r="R55" i="3" s="1"/>
  <c r="X55" i="3" s="1"/>
  <c r="AB87" i="3"/>
  <c r="AE87" i="3" s="1"/>
  <c r="R87" i="3" s="1"/>
  <c r="X87" i="3" s="1"/>
  <c r="AB104" i="3"/>
  <c r="AE104" i="3" s="1"/>
  <c r="R104" i="3" s="1"/>
  <c r="X104" i="3" s="1"/>
  <c r="AD102" i="2"/>
  <c r="AB21" i="6"/>
  <c r="AE21" i="6" s="1"/>
  <c r="R21" i="6" s="1"/>
  <c r="X21" i="6" s="1"/>
  <c r="AM30" i="2"/>
  <c r="N32" i="2"/>
  <c r="AM34" i="2"/>
  <c r="AM35" i="2"/>
  <c r="AM39" i="2"/>
  <c r="AM48" i="2"/>
  <c r="AD29" i="6"/>
  <c r="AB29" i="6"/>
  <c r="AE29" i="6" s="1"/>
  <c r="R29" i="6" s="1"/>
  <c r="X29" i="6" s="1"/>
  <c r="AD26" i="6"/>
  <c r="AB26" i="6"/>
  <c r="AE26" i="6" s="1"/>
  <c r="R26" i="6" s="1"/>
  <c r="X26" i="6" s="1"/>
  <c r="AB69" i="5"/>
  <c r="AE69" i="5" s="1"/>
  <c r="R69" i="5" s="1"/>
  <c r="X69" i="5" s="1"/>
  <c r="AB92" i="5"/>
  <c r="AE92" i="5" s="1"/>
  <c r="R92" i="5" s="1"/>
  <c r="X92" i="5" s="1"/>
  <c r="AD96" i="6"/>
  <c r="AB96" i="6"/>
  <c r="AE96" i="6" s="1"/>
  <c r="R96" i="6" s="1"/>
  <c r="X96" i="6" s="1"/>
  <c r="AB47" i="5"/>
  <c r="AE47" i="5" s="1"/>
  <c r="R47" i="5" s="1"/>
  <c r="X47" i="5" s="1"/>
  <c r="AB66" i="5"/>
  <c r="AE66" i="5" s="1"/>
  <c r="R66" i="5" s="1"/>
  <c r="X66" i="5" s="1"/>
  <c r="AD81" i="5"/>
  <c r="AB81" i="5"/>
  <c r="AE81" i="5" s="1"/>
  <c r="R81" i="5" s="1"/>
  <c r="X81" i="5" s="1"/>
  <c r="AD95" i="5"/>
  <c r="AB95" i="5"/>
  <c r="AE95" i="5" s="1"/>
  <c r="R95" i="5" s="1"/>
  <c r="X95" i="5" s="1"/>
  <c r="AD49" i="3"/>
  <c r="AB49" i="3"/>
  <c r="AE49" i="3" s="1"/>
  <c r="R49" i="3" s="1"/>
  <c r="X49" i="3" s="1"/>
  <c r="AB65" i="3"/>
  <c r="AE65" i="3" s="1"/>
  <c r="R65" i="3" s="1"/>
  <c r="X65" i="3" s="1"/>
  <c r="AD81" i="3"/>
  <c r="AB81" i="3"/>
  <c r="AE81" i="3" s="1"/>
  <c r="R81" i="3" s="1"/>
  <c r="X81" i="3" s="1"/>
  <c r="AB62" i="4"/>
  <c r="AE62" i="4" s="1"/>
  <c r="R62" i="4" s="1"/>
  <c r="X62" i="4" s="1"/>
  <c r="AB21" i="3"/>
  <c r="AE21" i="3" s="1"/>
  <c r="R21" i="3" s="1"/>
  <c r="X21" i="3" s="1"/>
  <c r="AB37" i="3"/>
  <c r="AE37" i="3" s="1"/>
  <c r="R37" i="3" s="1"/>
  <c r="X37" i="3" s="1"/>
  <c r="AB54" i="3"/>
  <c r="AE54" i="3" s="1"/>
  <c r="R54" i="3" s="1"/>
  <c r="X54" i="3" s="1"/>
  <c r="AD63" i="3"/>
  <c r="AB63" i="3"/>
  <c r="AE63" i="3" s="1"/>
  <c r="R63" i="3" s="1"/>
  <c r="X63" i="3" s="1"/>
  <c r="AB77" i="3"/>
  <c r="AE77" i="3" s="1"/>
  <c r="R77" i="3" s="1"/>
  <c r="X77" i="3" s="1"/>
  <c r="AB86" i="3"/>
  <c r="AE86" i="3" s="1"/>
  <c r="R86" i="3" s="1"/>
  <c r="X86" i="3" s="1"/>
  <c r="AB100" i="3"/>
  <c r="AE100" i="3" s="1"/>
  <c r="R100" i="3" s="1"/>
  <c r="X100" i="3" s="1"/>
  <c r="AB92" i="2"/>
  <c r="AE92" i="2" s="1"/>
  <c r="R92" i="2" s="1"/>
  <c r="X92" i="2" s="1"/>
  <c r="AB76" i="2"/>
  <c r="AE76" i="2" s="1"/>
  <c r="R76" i="2" s="1"/>
  <c r="X76" i="2" s="1"/>
  <c r="AB58" i="2"/>
  <c r="AE58" i="2" s="1"/>
  <c r="R58" i="2" s="1"/>
  <c r="X58" i="2" s="1"/>
  <c r="AD107" i="2"/>
  <c r="AB88" i="2"/>
  <c r="AE88" i="2" s="1"/>
  <c r="R88" i="2" s="1"/>
  <c r="X88" i="2" s="1"/>
  <c r="AD88" i="2"/>
  <c r="AB56" i="6"/>
  <c r="AE56" i="6" s="1"/>
  <c r="R56" i="6" s="1"/>
  <c r="X56" i="6" s="1"/>
  <c r="AD56" i="6"/>
  <c r="AD86" i="6"/>
  <c r="AB88" i="3"/>
  <c r="AE88" i="3" s="1"/>
  <c r="R88" i="3" s="1"/>
  <c r="X88" i="3" s="1"/>
  <c r="AD64" i="6"/>
  <c r="AD71" i="2"/>
  <c r="AD23" i="6"/>
  <c r="AD9" i="5"/>
  <c r="AD95" i="3"/>
  <c r="AD54" i="4"/>
  <c r="AD44" i="4"/>
  <c r="AD62" i="6"/>
  <c r="AD17" i="6"/>
  <c r="AD55" i="2"/>
  <c r="S55" i="2" s="1"/>
  <c r="AM54" i="2"/>
  <c r="AB54" i="2"/>
  <c r="AE54" i="2" s="1"/>
  <c r="R54" i="2" s="1"/>
  <c r="X54" i="2" s="1"/>
  <c r="AC53" i="2"/>
  <c r="T53" i="2" s="1"/>
  <c r="AD53" i="2"/>
  <c r="S53" i="2" s="1"/>
  <c r="AB52" i="2"/>
  <c r="AE52" i="2" s="1"/>
  <c r="R52" i="2" s="1"/>
  <c r="X52" i="2" s="1"/>
  <c r="AB50" i="2"/>
  <c r="AE50" i="2" s="1"/>
  <c r="R50" i="2" s="1"/>
  <c r="X50" i="2" s="1"/>
  <c r="AB48" i="2"/>
  <c r="AE48" i="2" s="1"/>
  <c r="R48" i="2" s="1"/>
  <c r="X48" i="2" s="1"/>
  <c r="AC47" i="2"/>
  <c r="T47" i="2" s="1"/>
  <c r="AA47" i="2"/>
  <c r="Z47" i="2" s="1"/>
  <c r="AB47" i="2" s="1"/>
  <c r="AE47" i="2" s="1"/>
  <c r="R47" i="2" s="1"/>
  <c r="X47" i="2" s="1"/>
  <c r="AA46" i="2"/>
  <c r="Z46" i="2" s="1"/>
  <c r="AC46" i="2"/>
  <c r="T46" i="2" s="1"/>
  <c r="AB46" i="2"/>
  <c r="AE46" i="2" s="1"/>
  <c r="R46" i="2" s="1"/>
  <c r="X46" i="2" s="1"/>
  <c r="AC45" i="2"/>
  <c r="T45" i="2" s="1"/>
  <c r="AA45" i="2"/>
  <c r="Z45" i="2" s="1"/>
  <c r="AA44" i="2"/>
  <c r="Z44" i="2" s="1"/>
  <c r="AC44" i="2"/>
  <c r="T44" i="2" s="1"/>
  <c r="AB44" i="2"/>
  <c r="AE44" i="2" s="1"/>
  <c r="R44" i="2" s="1"/>
  <c r="X44" i="2" s="1"/>
  <c r="AA43" i="2"/>
  <c r="Z43" i="2" s="1"/>
  <c r="AC43" i="2"/>
  <c r="T43" i="2" s="1"/>
  <c r="AA42" i="2"/>
  <c r="Z42" i="2" s="1"/>
  <c r="AB42" i="2" s="1"/>
  <c r="AE42" i="2" s="1"/>
  <c r="R42" i="2" s="1"/>
  <c r="X42" i="2" s="1"/>
  <c r="AC42" i="2"/>
  <c r="T42" i="2" s="1"/>
  <c r="AC41" i="2"/>
  <c r="T41" i="2" s="1"/>
  <c r="AA41" i="2"/>
  <c r="Z41" i="2" s="1"/>
  <c r="AB41" i="2" s="1"/>
  <c r="AE41" i="2" s="1"/>
  <c r="R41" i="2" s="1"/>
  <c r="X41" i="2" s="1"/>
  <c r="AA40" i="2"/>
  <c r="Z40" i="2" s="1"/>
  <c r="AB40" i="2" s="1"/>
  <c r="AE40" i="2" s="1"/>
  <c r="R40" i="2" s="1"/>
  <c r="X40" i="2" s="1"/>
  <c r="AC40" i="2"/>
  <c r="T40" i="2" s="1"/>
  <c r="AB38" i="2"/>
  <c r="AE38" i="2" s="1"/>
  <c r="R38" i="2" s="1"/>
  <c r="X38" i="2" s="1"/>
  <c r="AB37" i="2"/>
  <c r="AE37" i="2" s="1"/>
  <c r="R37" i="2" s="1"/>
  <c r="X37" i="2" s="1"/>
  <c r="AB36" i="2"/>
  <c r="AE36" i="2" s="1"/>
  <c r="R36" i="2" s="1"/>
  <c r="X36" i="2" s="1"/>
  <c r="AB35" i="2"/>
  <c r="AE35" i="2" s="1"/>
  <c r="R35" i="2" s="1"/>
  <c r="X35" i="2" s="1"/>
  <c r="AC34" i="2"/>
  <c r="T34" i="2" s="1"/>
  <c r="AB34" i="2"/>
  <c r="AE34" i="2" s="1"/>
  <c r="R34" i="2" s="1"/>
  <c r="X34" i="2" s="1"/>
  <c r="AD33" i="2"/>
  <c r="S33" i="2" s="1"/>
  <c r="AA32" i="2"/>
  <c r="Z32" i="2" s="1"/>
  <c r="AB32" i="2" s="1"/>
  <c r="AE32" i="2" s="1"/>
  <c r="R32" i="2" s="1"/>
  <c r="X32" i="2" s="1"/>
  <c r="AC32" i="2"/>
  <c r="T32" i="2" s="1"/>
  <c r="AB30" i="2"/>
  <c r="AE30" i="2" s="1"/>
  <c r="R30" i="2" s="1"/>
  <c r="X30" i="2" s="1"/>
  <c r="AD17" i="2"/>
  <c r="S17" i="2" s="1"/>
  <c r="AD16" i="2"/>
  <c r="S16" i="2" s="1"/>
  <c r="AB25" i="2"/>
  <c r="AE25" i="2" s="1"/>
  <c r="R25" i="2" s="1"/>
  <c r="X25" i="2" s="1"/>
  <c r="AB20" i="2"/>
  <c r="AE20" i="2" s="1"/>
  <c r="R20" i="2" s="1"/>
  <c r="X20" i="2" s="1"/>
  <c r="AB21" i="2"/>
  <c r="AE21" i="2" s="1"/>
  <c r="R21" i="2" s="1"/>
  <c r="X21" i="2" s="1"/>
  <c r="AB23" i="2"/>
  <c r="AE23" i="2" s="1"/>
  <c r="R23" i="2" s="1"/>
  <c r="X23" i="2" s="1"/>
  <c r="AB24" i="2"/>
  <c r="AE24" i="2" s="1"/>
  <c r="R24" i="2" s="1"/>
  <c r="X24" i="2" s="1"/>
  <c r="AB26" i="2"/>
  <c r="AE26" i="2" s="1"/>
  <c r="R26" i="2" s="1"/>
  <c r="X26" i="2" s="1"/>
  <c r="AB28" i="2"/>
  <c r="AE28" i="2" s="1"/>
  <c r="R28" i="2" s="1"/>
  <c r="X28" i="2" s="1"/>
  <c r="AB47" i="3"/>
  <c r="AE47" i="3" s="1"/>
  <c r="R47" i="3" s="1"/>
  <c r="X47" i="3" s="1"/>
  <c r="AB11" i="2"/>
  <c r="AE11" i="2" s="1"/>
  <c r="R11" i="2" s="1"/>
  <c r="X11" i="2" s="1"/>
  <c r="AB15" i="2"/>
  <c r="AE15" i="2" s="1"/>
  <c r="R15" i="2" s="1"/>
  <c r="X15" i="2" s="1"/>
  <c r="AB9" i="2"/>
  <c r="AE9" i="2" s="1"/>
  <c r="R9" i="2" s="1"/>
  <c r="X9" i="2" s="1"/>
  <c r="AD59" i="4"/>
  <c r="AD69" i="6"/>
  <c r="AD61" i="6"/>
  <c r="AD37" i="5"/>
  <c r="AD29" i="5"/>
  <c r="AD21" i="5"/>
  <c r="AD13" i="5"/>
  <c r="AD57" i="6"/>
  <c r="AD53" i="6"/>
  <c r="AD49" i="6"/>
  <c r="AD45" i="6"/>
  <c r="AB18" i="2"/>
  <c r="AE18" i="2" s="1"/>
  <c r="R18" i="2" s="1"/>
  <c r="X18" i="2" s="1"/>
  <c r="AB19" i="2"/>
  <c r="AE19" i="2" s="1"/>
  <c r="R19" i="2" s="1"/>
  <c r="X19" i="2" s="1"/>
  <c r="AB22" i="2"/>
  <c r="AE22" i="2" s="1"/>
  <c r="R22" i="2" s="1"/>
  <c r="X22" i="2" s="1"/>
  <c r="AB27" i="2"/>
  <c r="AE27" i="2" s="1"/>
  <c r="R27" i="2" s="1"/>
  <c r="X27" i="2" s="1"/>
  <c r="AB10" i="2"/>
  <c r="AE10" i="2" s="1"/>
  <c r="R10" i="2" s="1"/>
  <c r="X10" i="2" s="1"/>
  <c r="AD10" i="2"/>
  <c r="S10" i="2" s="1"/>
  <c r="AB8" i="2"/>
  <c r="AE8" i="2" s="1"/>
  <c r="R8" i="2" s="1"/>
  <c r="X8" i="2" s="1"/>
  <c r="AD8" i="2"/>
  <c r="S8" i="2" s="1"/>
  <c r="AD102" i="3"/>
  <c r="AD94" i="3"/>
  <c r="AD105" i="4"/>
  <c r="AD101" i="4"/>
  <c r="AD97" i="4"/>
  <c r="AD93" i="4"/>
  <c r="AD89" i="4"/>
  <c r="AD85" i="4"/>
  <c r="AD81" i="4"/>
  <c r="AD77" i="4"/>
  <c r="AD73" i="4"/>
  <c r="AD69" i="4"/>
  <c r="AD65" i="4"/>
  <c r="AD21" i="4"/>
  <c r="AD17" i="4"/>
  <c r="AD13" i="4"/>
  <c r="AD71" i="6"/>
  <c r="AD63" i="6"/>
  <c r="AD39" i="5"/>
  <c r="AD31" i="5"/>
  <c r="AD23" i="5"/>
  <c r="AD15" i="5"/>
  <c r="AD10" i="6"/>
  <c r="AD41" i="2"/>
  <c r="S41" i="2" s="1"/>
  <c r="AD57" i="2"/>
  <c r="AD73" i="2"/>
  <c r="AD89" i="2"/>
  <c r="AD83" i="2"/>
  <c r="AD15" i="3"/>
  <c r="AD61" i="4"/>
  <c r="AD58" i="6"/>
  <c r="AD91" i="2"/>
  <c r="AD10" i="3"/>
  <c r="AD107" i="4"/>
  <c r="AD29" i="2"/>
  <c r="S29" i="2" s="1"/>
  <c r="AD75" i="2"/>
  <c r="J5" i="1"/>
  <c r="J38" i="1"/>
  <c r="AI43" i="1"/>
  <c r="AI42" i="1"/>
  <c r="AG43" i="1" s="1"/>
  <c r="AD49" i="2" l="1"/>
  <c r="S49" i="2" s="1"/>
  <c r="AD31" i="2"/>
  <c r="S31" i="2" s="1"/>
  <c r="AD76" i="2"/>
  <c r="AD100" i="3"/>
  <c r="AD77" i="3"/>
  <c r="AD54" i="3"/>
  <c r="AD21" i="3"/>
  <c r="AD47" i="5"/>
  <c r="AD92" i="5"/>
  <c r="AD104" i="3"/>
  <c r="AD55" i="3"/>
  <c r="AD67" i="5"/>
  <c r="AD91" i="5"/>
  <c r="AD49" i="5"/>
  <c r="AD24" i="6"/>
  <c r="AD80" i="2"/>
  <c r="AD85" i="5"/>
  <c r="AD29" i="3"/>
  <c r="AD57" i="3"/>
  <c r="AD55" i="5"/>
  <c r="AD80" i="6"/>
  <c r="AD78" i="3"/>
  <c r="AD100" i="5"/>
  <c r="AD47" i="2"/>
  <c r="S47" i="2" s="1"/>
  <c r="AD88" i="3"/>
  <c r="AD58" i="2"/>
  <c r="AD92" i="2"/>
  <c r="AD86" i="3"/>
  <c r="AD37" i="3"/>
  <c r="AD62" i="4"/>
  <c r="AD65" i="3"/>
  <c r="AD66" i="5"/>
  <c r="AD69" i="5"/>
  <c r="AD87" i="3"/>
  <c r="AD54" i="5"/>
  <c r="AD56" i="3"/>
  <c r="AD96" i="3"/>
  <c r="AD75" i="5"/>
  <c r="AD63" i="2"/>
  <c r="AD92" i="3"/>
  <c r="AD73" i="3"/>
  <c r="AD107" i="5"/>
  <c r="AD60" i="4"/>
  <c r="AD37" i="6"/>
  <c r="AD56" i="2"/>
  <c r="AD21" i="6"/>
  <c r="AD54" i="2"/>
  <c r="S54" i="2" s="1"/>
  <c r="AD52" i="2"/>
  <c r="S52" i="2" s="1"/>
  <c r="AD50" i="2"/>
  <c r="S50" i="2" s="1"/>
  <c r="AD48" i="2"/>
  <c r="S48" i="2" s="1"/>
  <c r="AD46" i="2"/>
  <c r="S46" i="2" s="1"/>
  <c r="AB45" i="2"/>
  <c r="AE45" i="2" s="1"/>
  <c r="R45" i="2" s="1"/>
  <c r="X45" i="2" s="1"/>
  <c r="AD44" i="2"/>
  <c r="S44" i="2" s="1"/>
  <c r="AB43" i="2"/>
  <c r="AE43" i="2" s="1"/>
  <c r="R43" i="2" s="1"/>
  <c r="X43" i="2" s="1"/>
  <c r="AD42" i="2"/>
  <c r="S42" i="2" s="1"/>
  <c r="AD40" i="2"/>
  <c r="S40" i="2" s="1"/>
  <c r="AD39" i="2"/>
  <c r="S39" i="2" s="1"/>
  <c r="AD38" i="2"/>
  <c r="S38" i="2" s="1"/>
  <c r="AD37" i="2"/>
  <c r="S37" i="2" s="1"/>
  <c r="AD36" i="2"/>
  <c r="S36" i="2" s="1"/>
  <c r="AD35" i="2"/>
  <c r="S35" i="2" s="1"/>
  <c r="AD34" i="2"/>
  <c r="S34" i="2" s="1"/>
  <c r="AD32" i="2"/>
  <c r="S32" i="2" s="1"/>
  <c r="AD30" i="2"/>
  <c r="S30" i="2" s="1"/>
  <c r="AD27" i="2"/>
  <c r="S27" i="2" s="1"/>
  <c r="AD26" i="2"/>
  <c r="S26" i="2" s="1"/>
  <c r="AD22" i="2"/>
  <c r="S22" i="2" s="1"/>
  <c r="AD21" i="2"/>
  <c r="S21" i="2" s="1"/>
  <c r="AD19" i="2"/>
  <c r="S19" i="2" s="1"/>
  <c r="AD18" i="2"/>
  <c r="S18" i="2" s="1"/>
  <c r="AD9" i="2"/>
  <c r="S9" i="2" s="1"/>
  <c r="AD15" i="2"/>
  <c r="S15" i="2" s="1"/>
  <c r="AD11" i="2"/>
  <c r="S11" i="2" s="1"/>
  <c r="AD47" i="3"/>
  <c r="S47" i="3" s="1"/>
  <c r="AD28" i="2"/>
  <c r="S28" i="2" s="1"/>
  <c r="AD24" i="2"/>
  <c r="S24" i="2" s="1"/>
  <c r="AD23" i="2"/>
  <c r="S23" i="2" s="1"/>
  <c r="AD20" i="2"/>
  <c r="S20" i="2" s="1"/>
  <c r="AD25" i="2"/>
  <c r="S25" i="2" s="1"/>
  <c r="N38" i="1"/>
  <c r="N5" i="1"/>
  <c r="AG44" i="1"/>
  <c r="AG45" i="1" s="1"/>
  <c r="AD45" i="2" l="1"/>
  <c r="S45" i="2" s="1"/>
  <c r="AD43" i="2"/>
  <c r="S43" i="2" s="1"/>
  <c r="L38" i="1"/>
  <c r="L5" i="1"/>
  <c r="AI44" i="1"/>
  <c r="M5" i="1" l="1"/>
  <c r="M38" i="1"/>
</calcChain>
</file>

<file path=xl/sharedStrings.xml><?xml version="1.0" encoding="utf-8"?>
<sst xmlns="http://schemas.openxmlformats.org/spreadsheetml/2006/main" count="944" uniqueCount="184">
  <si>
    <t>год</t>
  </si>
  <si>
    <t>м-ц</t>
  </si>
  <si>
    <t>Стаж за период:</t>
  </si>
  <si>
    <t>Σ</t>
  </si>
  <si>
    <t>лет</t>
  </si>
  <si>
    <t>дн.</t>
  </si>
  <si>
    <t>к.д.</t>
  </si>
  <si>
    <t>Дата приема</t>
  </si>
  <si>
    <t>Дата увольн.</t>
  </si>
  <si>
    <t>г</t>
  </si>
  <si>
    <t>м</t>
  </si>
  <si>
    <t>д</t>
  </si>
  <si>
    <t xml:space="preserve"> ∑ по дням в периодах</t>
  </si>
  <si>
    <t>полные месяцы из дней (из ∑ по дням в периодах)</t>
  </si>
  <si>
    <t xml:space="preserve"> ∑ по м-цам в периодах + полные месяцы из  ∑ по дням в периодах</t>
  </si>
  <si>
    <t>обр-е дни - дней без полных месяцев  в  ∑ по дням в периодах</t>
  </si>
  <si>
    <t xml:space="preserve"> полные года из остатка</t>
  </si>
  <si>
    <t>обработанные месяцы</t>
  </si>
  <si>
    <t>всего лет</t>
  </si>
  <si>
    <t>Иванов Иван Иванович</t>
  </si>
  <si>
    <t>-</t>
  </si>
  <si>
    <t>Периоды страхового стажа по ТК</t>
  </si>
  <si>
    <t>►</t>
  </si>
  <si>
    <t xml:space="preserve">Таб.№ </t>
  </si>
  <si>
    <t>№№</t>
  </si>
  <si>
    <t xml:space="preserve"> пп</t>
  </si>
  <si>
    <t>Итог по стажу</t>
  </si>
  <si>
    <r>
      <t>Табл. №1</t>
    </r>
    <r>
      <rPr>
        <sz val="9"/>
        <color indexed="14"/>
        <rFont val="Arial Cyr"/>
        <charset val="204"/>
      </rPr>
      <t xml:space="preserve"> </t>
    </r>
    <r>
      <rPr>
        <b/>
        <sz val="9"/>
        <color indexed="14"/>
        <rFont val="Arial Cyr"/>
        <charset val="204"/>
      </rPr>
      <t xml:space="preserve">Работник </t>
    </r>
  </si>
  <si>
    <t>Коментарии</t>
  </si>
  <si>
    <t>Итог по стажу :</t>
  </si>
  <si>
    <t>Σ к.д.</t>
  </si>
  <si>
    <r>
      <t xml:space="preserve"> ← Страховой стаж рассчитан календарным порядком  ( </t>
    </r>
    <r>
      <rPr>
        <b/>
        <i/>
        <sz val="8"/>
        <rFont val="Arial Cyr"/>
        <charset val="204"/>
      </rPr>
      <t>30 дн.</t>
    </r>
  </si>
  <si>
    <r>
      <t xml:space="preserve">суммы остатков разных периодов - в </t>
    </r>
    <r>
      <rPr>
        <b/>
        <i/>
        <sz val="8"/>
        <rFont val="Arial Cyr"/>
        <charset val="204"/>
      </rPr>
      <t>1 м-ц</t>
    </r>
    <r>
      <rPr>
        <i/>
        <sz val="8"/>
        <rFont val="Arial Cyr"/>
        <charset val="204"/>
      </rPr>
      <t xml:space="preserve">, </t>
    </r>
    <r>
      <rPr>
        <b/>
        <i/>
        <sz val="8"/>
        <rFont val="Arial Cyr"/>
        <charset val="204"/>
      </rPr>
      <t>12 мес</t>
    </r>
    <r>
      <rPr>
        <i/>
        <sz val="8"/>
        <rFont val="Arial Cyr"/>
        <charset val="204"/>
      </rPr>
      <t xml:space="preserve">. - в </t>
    </r>
    <r>
      <rPr>
        <b/>
        <i/>
        <sz val="8"/>
        <rFont val="Arial Cyr"/>
        <charset val="204"/>
      </rPr>
      <t>1 год</t>
    </r>
    <r>
      <rPr>
        <i/>
        <sz val="8"/>
        <rFont val="Arial Cyr"/>
        <charset val="204"/>
      </rPr>
      <t>)</t>
    </r>
  </si>
  <si>
    <t>( fvr@front.ru )   Программа распространяется "как есть"</t>
  </si>
  <si>
    <r>
      <t xml:space="preserve">Вкладыш в ТК    </t>
    </r>
    <r>
      <rPr>
        <b/>
        <i/>
        <sz val="9"/>
        <rFont val="Arial Cyr"/>
        <charset val="204"/>
      </rPr>
      <t xml:space="preserve">  </t>
    </r>
    <r>
      <rPr>
        <i/>
        <sz val="8"/>
        <rFont val="Arial Cyr"/>
        <charset val="204"/>
      </rPr>
      <t xml:space="preserve">- </t>
    </r>
    <r>
      <rPr>
        <i/>
        <sz val="9"/>
        <color indexed="53"/>
        <rFont val="Arial Cyr"/>
        <charset val="204"/>
      </rPr>
      <t>серия</t>
    </r>
    <r>
      <rPr>
        <i/>
        <sz val="9"/>
        <rFont val="Arial Cyr"/>
        <charset val="204"/>
      </rPr>
      <t xml:space="preserve">          </t>
    </r>
    <r>
      <rPr>
        <i/>
        <sz val="9"/>
        <color indexed="53"/>
        <rFont val="Arial Cyr"/>
        <charset val="204"/>
      </rPr>
      <t>№</t>
    </r>
    <r>
      <rPr>
        <i/>
        <sz val="9"/>
        <color indexed="8"/>
        <rFont val="Arial Cyr"/>
        <charset val="204"/>
      </rPr>
      <t xml:space="preserve"> </t>
    </r>
  </si>
  <si>
    <t>№№ п/п</t>
  </si>
  <si>
    <t>Таб. №</t>
  </si>
  <si>
    <t>ФИО сотрудника</t>
  </si>
  <si>
    <t>Страховой стаж до начала работы в компании</t>
  </si>
  <si>
    <t>Дата начала работы в компании</t>
  </si>
  <si>
    <t>Страховой стаж У НАС в кал.дн. на день нач. болезни</t>
  </si>
  <si>
    <t>Рабочая сумма по стажу ВСЕГО</t>
  </si>
  <si>
    <t>% среднего заработка для оплаты пособия</t>
  </si>
  <si>
    <t>число</t>
  </si>
  <si>
    <t>При распространении программы указывать ссылку на сайт, где она выкладывалась</t>
  </si>
  <si>
    <t xml:space="preserve"> и обсуждаются особенности ее применения :</t>
  </si>
  <si>
    <r>
      <t xml:space="preserve">↑ </t>
    </r>
    <r>
      <rPr>
        <i/>
        <sz val="8"/>
        <color indexed="12"/>
        <rFont val="Arial Cyr"/>
        <charset val="204"/>
      </rPr>
      <t>ссылка поддается копированию</t>
    </r>
  </si>
  <si>
    <r>
      <t>Правила пользования программой расчета страхового стажа</t>
    </r>
    <r>
      <rPr>
        <b/>
        <sz val="10"/>
        <rFont val="Arial Cyr"/>
        <charset val="204"/>
      </rPr>
      <t/>
    </r>
  </si>
  <si>
    <r>
      <t xml:space="preserve">Результат же сложения таких периодов работника  ( ∑ </t>
    </r>
    <r>
      <rPr>
        <i/>
        <sz val="10"/>
        <color indexed="11"/>
        <rFont val="Arial Cyr"/>
        <charset val="204"/>
      </rPr>
      <t>лет</t>
    </r>
    <r>
      <rPr>
        <i/>
        <sz val="10"/>
        <rFont val="Arial Cyr"/>
        <charset val="204"/>
      </rPr>
      <t xml:space="preserve"> - </t>
    </r>
    <r>
      <rPr>
        <b/>
        <i/>
        <sz val="10"/>
        <color indexed="45"/>
        <rFont val="Arial Cyr"/>
        <charset val="204"/>
      </rPr>
      <t>∑месяцев</t>
    </r>
    <r>
      <rPr>
        <i/>
        <sz val="10"/>
        <rFont val="Arial Cyr"/>
        <charset val="204"/>
      </rPr>
      <t xml:space="preserve"> - </t>
    </r>
    <r>
      <rPr>
        <b/>
        <i/>
        <sz val="10"/>
        <color indexed="52"/>
        <rFont val="Arial Cyr"/>
        <charset val="204"/>
      </rPr>
      <t>∑ дней</t>
    </r>
    <r>
      <rPr>
        <i/>
        <sz val="10"/>
        <rFont val="Arial Cyr"/>
        <charset val="204"/>
      </rPr>
      <t xml:space="preserve">) переводится каждые </t>
    </r>
    <r>
      <rPr>
        <b/>
        <i/>
        <sz val="10"/>
        <color indexed="52"/>
        <rFont val="Arial Cyr"/>
        <charset val="204"/>
      </rPr>
      <t>30 дней</t>
    </r>
    <r>
      <rPr>
        <i/>
        <sz val="10"/>
        <rFont val="Arial Cyr"/>
        <charset val="204"/>
      </rPr>
      <t xml:space="preserve"> в полный </t>
    </r>
    <r>
      <rPr>
        <b/>
        <i/>
        <sz val="10"/>
        <color indexed="45"/>
        <rFont val="Arial Cyr"/>
        <charset val="204"/>
      </rPr>
      <t>месяц</t>
    </r>
    <r>
      <rPr>
        <i/>
        <sz val="10"/>
        <rFont val="Arial Cyr"/>
        <charset val="204"/>
      </rPr>
      <t xml:space="preserve">, каждые </t>
    </r>
    <r>
      <rPr>
        <b/>
        <i/>
        <sz val="10"/>
        <color indexed="45"/>
        <rFont val="Arial Cyr"/>
        <charset val="204"/>
      </rPr>
      <t>12 месяцев</t>
    </r>
    <r>
      <rPr>
        <i/>
        <sz val="10"/>
        <rFont val="Arial Cyr"/>
        <charset val="204"/>
      </rPr>
      <t xml:space="preserve"> в полные </t>
    </r>
    <r>
      <rPr>
        <b/>
        <i/>
        <sz val="10"/>
        <color indexed="11"/>
        <rFont val="Arial Cyr"/>
        <charset val="204"/>
      </rPr>
      <t>годы</t>
    </r>
    <r>
      <rPr>
        <i/>
        <sz val="10"/>
        <rFont val="Arial Cyr"/>
        <charset val="204"/>
      </rPr>
      <t>.</t>
    </r>
  </si>
  <si>
    <r>
      <t>Цель</t>
    </r>
    <r>
      <rPr>
        <b/>
        <sz val="10"/>
        <color indexed="14"/>
        <rFont val="Arial Cyr"/>
        <charset val="204"/>
      </rPr>
      <t xml:space="preserve"> таблицы №1 (Работник)</t>
    </r>
    <r>
      <rPr>
        <sz val="10"/>
        <rFont val="Arial Cyr"/>
        <charset val="204"/>
      </rPr>
      <t xml:space="preserve"> - подсчитать страховой стаж сотруднику до работы в вашей компании</t>
    </r>
  </si>
  <si>
    <t>Всё, куда надо что-то вводить и контролировать, выделено зеленым цветом:</t>
  </si>
  <si>
    <r>
      <t xml:space="preserve">1. ООО "Х" с 10.04.04 по </t>
    </r>
    <r>
      <rPr>
        <sz val="10"/>
        <rFont val="Arial Cyr"/>
        <charset val="204"/>
      </rPr>
      <t>13.06.04</t>
    </r>
  </si>
  <si>
    <t>2. ООО "ХХ" с 20.06.04 по 10.02.05</t>
  </si>
  <si>
    <t>3. ООО "Ваша фирма" с 20.03.05 по настоящее время</t>
  </si>
  <si>
    <r>
      <t>Полученный стаж (</t>
    </r>
    <r>
      <rPr>
        <i/>
        <sz val="10"/>
        <rFont val="Arial Cyr"/>
        <charset val="204"/>
      </rPr>
      <t xml:space="preserve">в </t>
    </r>
    <r>
      <rPr>
        <b/>
        <i/>
        <sz val="10"/>
        <rFont val="Arial Cyr"/>
        <charset val="204"/>
      </rPr>
      <t>лет - м-ц - дн</t>
    </r>
    <r>
      <rPr>
        <i/>
        <sz val="10"/>
        <rFont val="Arial Cyr"/>
        <charset val="204"/>
      </rPr>
      <t>.</t>
    </r>
    <r>
      <rPr>
        <sz val="10"/>
        <rFont val="Arial Cyr"/>
        <charset val="204"/>
      </rPr>
      <t xml:space="preserve">)  вносятся в </t>
    </r>
    <r>
      <rPr>
        <b/>
        <sz val="10"/>
        <color indexed="14"/>
        <rFont val="Arial Cyr"/>
        <charset val="204"/>
      </rPr>
      <t>таблицу №2</t>
    </r>
    <r>
      <rPr>
        <sz val="10"/>
        <color indexed="8"/>
        <rFont val="Arial Cyr"/>
        <charset val="204"/>
      </rPr>
      <t xml:space="preserve">, графы </t>
    </r>
    <r>
      <rPr>
        <b/>
        <sz val="10"/>
        <color indexed="8"/>
        <rFont val="Arial Cyr"/>
        <charset val="204"/>
      </rPr>
      <t>4, 5, 6 (Страховой стаж до начала работы в компании)</t>
    </r>
    <r>
      <rPr>
        <sz val="10"/>
        <color indexed="8"/>
        <rFont val="Arial Cyr"/>
        <charset val="204"/>
      </rPr>
      <t>.</t>
    </r>
  </si>
  <si>
    <r>
      <t xml:space="preserve">Графы </t>
    </r>
    <r>
      <rPr>
        <b/>
        <sz val="10"/>
        <rFont val="Arial Cyr"/>
        <charset val="204"/>
      </rPr>
      <t>7</t>
    </r>
    <r>
      <rPr>
        <sz val="10"/>
        <rFont val="Arial Cyr"/>
        <charset val="204"/>
      </rPr>
      <t xml:space="preserve"> и </t>
    </r>
    <r>
      <rPr>
        <b/>
        <sz val="10"/>
        <rFont val="Arial Cyr"/>
        <charset val="204"/>
      </rPr>
      <t>8</t>
    </r>
    <r>
      <rPr>
        <sz val="10"/>
        <rFont val="Arial Cyr"/>
        <charset val="204"/>
      </rPr>
      <t xml:space="preserve"> также должны быть заполнены (иначе видны будут только </t>
    </r>
    <r>
      <rPr>
        <u/>
        <sz val="10"/>
        <rFont val="Arial Cyr"/>
        <charset val="204"/>
      </rPr>
      <t>полные года</t>
    </r>
    <r>
      <rPr>
        <sz val="10"/>
        <rFont val="Arial Cyr"/>
        <charset val="204"/>
      </rPr>
      <t xml:space="preserve"> страхового стажа работника на 1-й день работы у нас):</t>
    </r>
  </si>
  <si>
    <r>
      <t xml:space="preserve">В графу </t>
    </r>
    <r>
      <rPr>
        <b/>
        <sz val="10"/>
        <rFont val="Arial Cyr"/>
        <charset val="204"/>
      </rPr>
      <t>7</t>
    </r>
    <r>
      <rPr>
        <sz val="10"/>
        <rFont val="Arial Cyr"/>
        <charset val="204"/>
      </rPr>
      <t xml:space="preserve"> вносится дата начала работы в компании</t>
    </r>
  </si>
  <si>
    <r>
      <t xml:space="preserve">В графу </t>
    </r>
    <r>
      <rPr>
        <b/>
        <sz val="10"/>
        <rFont val="Arial Cyr"/>
        <charset val="204"/>
      </rPr>
      <t>8</t>
    </r>
    <r>
      <rPr>
        <sz val="10"/>
        <rFont val="Arial Cyr"/>
        <charset val="204"/>
      </rPr>
      <t xml:space="preserve"> вносится дата начала нетрудоспособности (дата, на которую расчитывается страховой стаж. Компьютер не включает эту дату в расчет стажа и правильно делает).</t>
    </r>
  </si>
  <si>
    <r>
      <t xml:space="preserve">На выходе получите </t>
    </r>
    <r>
      <rPr>
        <b/>
        <sz val="10"/>
        <rFont val="Arial Cyr"/>
        <charset val="204"/>
      </rPr>
      <t>Страховой стаж на Дату начала Болезни</t>
    </r>
    <r>
      <rPr>
        <sz val="10"/>
        <rFont val="Arial Cyr"/>
        <charset val="204"/>
      </rPr>
      <t xml:space="preserve"> (гр. 8) в годах-месяцах-днях (графы </t>
    </r>
    <r>
      <rPr>
        <b/>
        <sz val="10"/>
        <rFont val="Arial Cyr"/>
        <charset val="204"/>
      </rPr>
      <t>9-10-11</t>
    </r>
    <r>
      <rPr>
        <sz val="10"/>
        <rFont val="Arial Cyr"/>
        <charset val="204"/>
      </rPr>
      <t xml:space="preserve">). </t>
    </r>
    <r>
      <rPr>
        <b/>
        <sz val="10"/>
        <rFont val="Arial Cyr"/>
        <charset val="204"/>
      </rPr>
      <t>Результат</t>
    </r>
    <r>
      <rPr>
        <sz val="10"/>
        <rFont val="Arial Cyr"/>
        <charset val="204"/>
      </rPr>
      <t xml:space="preserve"> заносим в </t>
    </r>
    <r>
      <rPr>
        <b/>
        <sz val="10"/>
        <rFont val="Arial Cyr"/>
        <charset val="204"/>
      </rPr>
      <t>больничный лист.</t>
    </r>
  </si>
  <si>
    <t>В дальнейшем таблицей №2 с внесенными результатами  можно пользоваться на протяжении работы сотрудника в компании, меняя только Дату начала Болезни.</t>
  </si>
  <si>
    <t>Федеральный закон №255-ФЗ     от 29.12.2006</t>
  </si>
  <si>
    <r>
      <t>В версии</t>
    </r>
    <r>
      <rPr>
        <b/>
        <i/>
        <sz val="10"/>
        <color indexed="10"/>
        <rFont val="Arial Cyr"/>
        <charset val="204"/>
      </rPr>
      <t xml:space="preserve"> 3.02_100</t>
    </r>
    <r>
      <rPr>
        <b/>
        <i/>
        <sz val="10"/>
        <rFont val="Arial Cyr"/>
        <charset val="204"/>
      </rPr>
      <t xml:space="preserve"> от 03.09.2007</t>
    </r>
  </si>
  <si>
    <t xml:space="preserve">   Базу из гр. 2-8 таблиц можно копировать и переносить в другие ее части (вверх-вниз), другие листы (в т.ч. и других файлов этой версии, предварительно </t>
  </si>
  <si>
    <t>переименованных, или старой наработанной базы из файлов предыдущей версии).</t>
  </si>
  <si>
    <r>
      <t xml:space="preserve">   Столбцы </t>
    </r>
    <r>
      <rPr>
        <b/>
        <i/>
        <sz val="10"/>
        <rFont val="Arial Cyr"/>
        <charset val="204"/>
      </rPr>
      <t>Q-V</t>
    </r>
    <r>
      <rPr>
        <i/>
        <sz val="10"/>
        <rFont val="Arial Cyr"/>
        <charset val="204"/>
      </rPr>
      <t xml:space="preserve"> (таблица № 1 - Работник)  и </t>
    </r>
    <r>
      <rPr>
        <b/>
        <i/>
        <sz val="10"/>
        <rFont val="Arial Cyr"/>
        <charset val="204"/>
      </rPr>
      <t>AC-AJ</t>
    </r>
    <r>
      <rPr>
        <i/>
        <sz val="10"/>
        <rFont val="Arial Cyr"/>
        <charset val="204"/>
      </rPr>
      <t xml:space="preserve"> (таблицы № 2 - Свода Р-та) сняты с защиты в целях внесения в них нужной для Вас информации о работнике.</t>
    </r>
  </si>
  <si>
    <t xml:space="preserve">   Вы можете распечатать (как выделенный диапазон) таблицу № 1 (Работник) для конкретного работника с Вашими пояснениями, или скопировать в отдельный файл.</t>
  </si>
  <si>
    <t>Дата и причина увольнения с предыдущего места работы</t>
  </si>
  <si>
    <t>(со временем надобность в этих данных, как и НС, отпадет):</t>
  </si>
  <si>
    <r>
      <t xml:space="preserve">Таблица №2  </t>
    </r>
    <r>
      <rPr>
        <i/>
        <sz val="10"/>
        <color indexed="8"/>
        <rFont val="Arial Cyr"/>
        <charset val="204"/>
      </rPr>
      <t xml:space="preserve">(1-100) </t>
    </r>
    <r>
      <rPr>
        <b/>
        <sz val="10"/>
        <color indexed="8"/>
        <rFont val="Arial Cyr"/>
        <charset val="204"/>
      </rPr>
      <t>Страховой стаж для сотрудников компании  на Дату начала Болезни:</t>
    </r>
  </si>
  <si>
    <t>Страховой стаж   У НАС  на   Дату начала Болезни=+=</t>
  </si>
  <si>
    <t>Петров Петр Петрович</t>
  </si>
  <si>
    <r>
      <t xml:space="preserve"> Страховой  стаж  на Дату начала Болезни </t>
    </r>
    <r>
      <rPr>
        <b/>
        <i/>
        <sz val="8"/>
        <rFont val="Arial Cyr"/>
        <charset val="204"/>
      </rPr>
      <t>(гр. 8)</t>
    </r>
  </si>
  <si>
    <t>Дата начала Болезни  (1-й день по листку временной нетрудоспособности)</t>
  </si>
  <si>
    <r>
      <t xml:space="preserve">Цель </t>
    </r>
    <r>
      <rPr>
        <b/>
        <sz val="10"/>
        <color indexed="14"/>
        <rFont val="Arial Cyr"/>
        <charset val="204"/>
      </rPr>
      <t xml:space="preserve">таблицы №2 (Свод Расчета по компании) </t>
    </r>
    <r>
      <rPr>
        <sz val="10"/>
        <rFont val="Arial Cyr"/>
        <charset val="204"/>
      </rPr>
      <t>- подсчитать страховой стаж сотруднику на момент наступления нетрудоспособности и размер пособия в %%:</t>
    </r>
  </si>
  <si>
    <t>Согласно данным трудовой книжки работника Введите начало и конец периода (даты работы с … и по…), который по правилам подсчета входят в страховой стаж, в таблицу.</t>
  </si>
  <si>
    <t>Присутствуют данные и об итоговых суммах календарных дней периода (периодов).</t>
  </si>
  <si>
    <r>
      <t>Например</t>
    </r>
    <r>
      <rPr>
        <sz val="10"/>
        <rFont val="Arial Cyr"/>
        <charset val="204"/>
      </rPr>
      <t xml:space="preserve">, у сотрудника в трудовой книжке сделаны записи о работе, включаемые в страховой стаж: </t>
    </r>
  </si>
  <si>
    <r>
      <t xml:space="preserve">Получили страховой стаж работника до поступления в ООО "Ваша фирма" =  </t>
    </r>
    <r>
      <rPr>
        <b/>
        <sz val="10"/>
        <color indexed="10"/>
        <rFont val="Arial Cyr"/>
        <charset val="204"/>
      </rPr>
      <t>0</t>
    </r>
    <r>
      <rPr>
        <sz val="10"/>
        <rFont val="Arial Cyr"/>
        <charset val="204"/>
      </rPr>
      <t>-</t>
    </r>
    <r>
      <rPr>
        <b/>
        <sz val="10"/>
        <color indexed="10"/>
        <rFont val="Arial Cyr"/>
        <charset val="204"/>
      </rPr>
      <t>9</t>
    </r>
    <r>
      <rPr>
        <sz val="10"/>
        <rFont val="Arial Cyr"/>
        <charset val="204"/>
      </rPr>
      <t>-</t>
    </r>
    <r>
      <rPr>
        <b/>
        <sz val="10"/>
        <color indexed="10"/>
        <rFont val="Arial Cyr"/>
        <charset val="204"/>
      </rPr>
      <t>25</t>
    </r>
    <r>
      <rPr>
        <sz val="10"/>
        <rFont val="Arial Cyr"/>
        <charset val="204"/>
      </rPr>
      <t xml:space="preserve"> (лет-мес.-дн.) - </t>
    </r>
    <r>
      <rPr>
        <b/>
        <sz val="10"/>
        <color indexed="14"/>
        <rFont val="Arial Cyr"/>
        <charset val="204"/>
      </rPr>
      <t xml:space="preserve">[ </t>
    </r>
    <r>
      <rPr>
        <i/>
        <sz val="10"/>
        <color indexed="14"/>
        <rFont val="Arial Cyr"/>
        <charset val="204"/>
      </rPr>
      <t xml:space="preserve">предыдущие версии выдавали </t>
    </r>
    <r>
      <rPr>
        <i/>
        <u/>
        <sz val="10"/>
        <color indexed="14"/>
        <rFont val="Arial Cyr"/>
        <charset val="204"/>
      </rPr>
      <t>неверный результат</t>
    </r>
    <r>
      <rPr>
        <i/>
        <sz val="10"/>
        <color indexed="14"/>
        <rFont val="Arial Cyr"/>
        <charset val="204"/>
      </rPr>
      <t xml:space="preserve">: </t>
    </r>
    <r>
      <rPr>
        <b/>
        <u/>
        <sz val="10"/>
        <color indexed="14"/>
        <rFont val="Arial Cyr"/>
        <charset val="204"/>
      </rPr>
      <t>0</t>
    </r>
    <r>
      <rPr>
        <u/>
        <sz val="10"/>
        <color indexed="14"/>
        <rFont val="Arial Cyr"/>
        <charset val="204"/>
      </rPr>
      <t>-</t>
    </r>
    <r>
      <rPr>
        <b/>
        <u/>
        <sz val="10"/>
        <color indexed="14"/>
        <rFont val="Arial Cyr"/>
        <charset val="204"/>
      </rPr>
      <t>9</t>
    </r>
    <r>
      <rPr>
        <u/>
        <sz val="10"/>
        <color indexed="14"/>
        <rFont val="Arial Cyr"/>
        <charset val="204"/>
      </rPr>
      <t>-</t>
    </r>
    <r>
      <rPr>
        <b/>
        <u/>
        <sz val="10"/>
        <color indexed="14"/>
        <rFont val="Arial Cyr"/>
        <charset val="204"/>
      </rPr>
      <t>28</t>
    </r>
    <r>
      <rPr>
        <i/>
        <sz val="10"/>
        <color indexed="14"/>
        <rFont val="Arial Cyr"/>
        <charset val="204"/>
      </rPr>
      <t xml:space="preserve"> </t>
    </r>
    <r>
      <rPr>
        <b/>
        <sz val="10"/>
        <color indexed="14"/>
        <rFont val="Arial Cyr"/>
        <charset val="204"/>
      </rPr>
      <t>]</t>
    </r>
  </si>
  <si>
    <t>Данные, за исключением вводимых вручную, защищены от изменений (выделены синим цветом в таблице), т.к. содержат рабочие формулы.</t>
  </si>
  <si>
    <t>Данный метод расчета находится в полном соответствии с требованиями действующих нормативно-правовых актов.</t>
  </si>
  <si>
    <r>
      <t>1.</t>
    </r>
    <r>
      <rPr>
        <sz val="10"/>
        <rFont val="Arial Cyr"/>
        <charset val="204"/>
      </rPr>
      <t xml:space="preserve"> Путем заблаговременного сплошного ввода данных по всем работникам с последующим дозаполнением при наступлении нетрудоспособности (предъявлении больничного листка). </t>
    </r>
  </si>
  <si>
    <r>
      <t>2.</t>
    </r>
    <r>
      <rPr>
        <sz val="10"/>
        <rFont val="Arial Cyr"/>
        <charset val="204"/>
      </rPr>
      <t xml:space="preserve"> Путем постепенного, поэтапного ввода данных только в части тех работников, которыми предъявлен больничный (при недостатке времени для заполнения таблицы первым способом).</t>
    </r>
  </si>
  <si>
    <r>
      <t xml:space="preserve">Возможен </t>
    </r>
    <r>
      <rPr>
        <b/>
        <sz val="10"/>
        <rFont val="Arial Cyr"/>
        <charset val="204"/>
      </rPr>
      <t>поиск</t>
    </r>
    <r>
      <rPr>
        <sz val="10"/>
        <rFont val="Arial Cyr"/>
        <charset val="204"/>
      </rPr>
      <t xml:space="preserve"> работника (при выделенном соответствующем столбце) по его табельному номеру или фамилии (Правка - Найти...).</t>
    </r>
  </si>
  <si>
    <r>
      <t>Если больничный лист (</t>
    </r>
    <r>
      <rPr>
        <b/>
        <sz val="10"/>
        <rFont val="Arial Cyr"/>
        <charset val="204"/>
      </rPr>
      <t>первичный</t>
    </r>
    <r>
      <rPr>
        <sz val="10"/>
        <rFont val="Arial Cyr"/>
        <charset val="204"/>
      </rPr>
      <t xml:space="preserve">) имеет </t>
    </r>
    <r>
      <rPr>
        <b/>
        <sz val="10"/>
        <rFont val="Arial Cyr"/>
        <charset val="204"/>
      </rPr>
      <t>продолжение</t>
    </r>
    <r>
      <rPr>
        <sz val="10"/>
        <rFont val="Arial Cyr"/>
        <charset val="204"/>
      </rPr>
      <t xml:space="preserve"> (</t>
    </r>
    <r>
      <rPr>
        <b/>
        <sz val="10"/>
        <rFont val="Arial Cyr"/>
        <charset val="204"/>
      </rPr>
      <t>вторичный</t>
    </r>
    <r>
      <rPr>
        <sz val="10"/>
        <rFont val="Arial Cyr"/>
        <charset val="204"/>
      </rPr>
      <t>)</t>
    </r>
    <r>
      <rPr>
        <sz val="10"/>
        <rFont val="Arial Cyr"/>
        <charset val="204"/>
      </rPr>
      <t xml:space="preserve">, берется для заполнения тот же стаж, т.е. на тот же день начала нетрудоспособности что и у </t>
    </r>
    <r>
      <rPr>
        <b/>
        <sz val="10"/>
        <rFont val="Arial Cyr"/>
        <charset val="204"/>
      </rPr>
      <t>первичного</t>
    </r>
    <r>
      <rPr>
        <sz val="10"/>
        <rFont val="Arial Cyr"/>
        <charset val="204"/>
      </rPr>
      <t>.</t>
    </r>
  </si>
  <si>
    <r>
      <t xml:space="preserve">Аналогично таблица дополняется данными </t>
    </r>
    <r>
      <rPr>
        <b/>
        <sz val="10"/>
        <rFont val="Arial Cyr"/>
        <charset val="204"/>
      </rPr>
      <t>нового сотрудника</t>
    </r>
    <r>
      <rPr>
        <sz val="10"/>
        <rFont val="Arial Cyr"/>
        <charset val="204"/>
      </rPr>
      <t>, поступающего на работу.</t>
    </r>
  </si>
  <si>
    <t xml:space="preserve">    Постепенно, по мере поступления больничны листов от других работников, данные по организации будут наращиваться.</t>
  </si>
  <si>
    <r>
      <t>Заполнение</t>
    </r>
    <r>
      <rPr>
        <u/>
        <sz val="10"/>
        <rFont val="Arial Cyr"/>
        <charset val="204"/>
      </rPr>
      <t xml:space="preserve"> таблицы № 2</t>
    </r>
    <r>
      <rPr>
        <sz val="10"/>
        <rFont val="Arial Cyr"/>
        <charset val="204"/>
      </rPr>
      <t xml:space="preserve"> может производиться </t>
    </r>
    <r>
      <rPr>
        <u/>
        <sz val="10"/>
        <rFont val="Arial Cyr"/>
        <charset val="204"/>
      </rPr>
      <t>различными способами</t>
    </r>
    <r>
      <rPr>
        <sz val="10"/>
        <rFont val="Arial Cyr"/>
        <charset val="204"/>
      </rPr>
      <t xml:space="preserve"> и </t>
    </r>
    <r>
      <rPr>
        <u/>
        <sz val="10"/>
        <rFont val="Arial Cyr"/>
        <charset val="204"/>
      </rPr>
      <t>их сочетанием</t>
    </r>
    <r>
      <rPr>
        <sz val="10"/>
        <rFont val="Arial Cyr"/>
        <charset val="204"/>
      </rPr>
      <t>:</t>
    </r>
  </si>
  <si>
    <r>
      <t xml:space="preserve">Согласно </t>
    </r>
    <r>
      <rPr>
        <b/>
        <sz val="10"/>
        <rFont val="Arial Cyr"/>
        <charset val="204"/>
      </rPr>
      <t>примеру</t>
    </r>
    <r>
      <rPr>
        <sz val="10"/>
        <rFont val="Arial Cyr"/>
        <charset val="204"/>
      </rPr>
      <t xml:space="preserve">, страховой стаж работы составил </t>
    </r>
    <r>
      <rPr>
        <b/>
        <sz val="10"/>
        <rFont val="Arial Cyr"/>
        <charset val="204"/>
      </rPr>
      <t>менее 5 лет</t>
    </r>
    <r>
      <rPr>
        <sz val="10"/>
        <rFont val="Arial Cyr"/>
        <charset val="204"/>
      </rPr>
      <t xml:space="preserve">, значит </t>
    </r>
    <r>
      <rPr>
        <b/>
        <sz val="10"/>
        <rFont val="Arial Cyr"/>
        <charset val="204"/>
      </rPr>
      <t>60%</t>
    </r>
    <r>
      <rPr>
        <sz val="10"/>
        <rFont val="Arial Cyr"/>
        <charset val="204"/>
      </rPr>
      <t xml:space="preserve"> среднего заработка для оплаты пособия по временной нетрудоспособности.</t>
    </r>
  </si>
  <si>
    <r>
      <t xml:space="preserve">В новой версии (4.01) заложен точный принцип расчета каждого отдельного периода календарным порядком в </t>
    </r>
    <r>
      <rPr>
        <b/>
        <i/>
        <sz val="10"/>
        <rFont val="Arial Cyr"/>
        <charset val="204"/>
      </rPr>
      <t>годах - м-цах - днях</t>
    </r>
    <r>
      <rPr>
        <i/>
        <sz val="10"/>
        <rFont val="Arial Cyr"/>
        <charset val="204"/>
      </rPr>
      <t xml:space="preserve">. </t>
    </r>
  </si>
  <si>
    <t>История:</t>
  </si>
  <si>
    <r>
      <t xml:space="preserve"> </t>
    </r>
    <r>
      <rPr>
        <b/>
        <i/>
        <sz val="10"/>
        <rFont val="Arial Cyr"/>
        <charset val="204"/>
      </rPr>
      <t>Исключены ряд условностей при вводе данных по стажу.</t>
    </r>
  </si>
  <si>
    <r>
      <t xml:space="preserve">Версия </t>
    </r>
    <r>
      <rPr>
        <b/>
        <i/>
        <sz val="10"/>
        <color indexed="10"/>
        <rFont val="Arial Cyr"/>
        <charset val="204"/>
      </rPr>
      <t>1.0</t>
    </r>
    <r>
      <rPr>
        <sz val="10"/>
        <rFont val="Arial Cyr"/>
        <charset val="204"/>
      </rPr>
      <t xml:space="preserve"> - программа от </t>
    </r>
    <r>
      <rPr>
        <b/>
        <i/>
        <sz val="10"/>
        <rFont val="Arial Cyr"/>
        <charset val="204"/>
      </rPr>
      <t>nani</t>
    </r>
    <r>
      <rPr>
        <sz val="10"/>
        <rFont val="Arial Cyr"/>
        <charset val="204"/>
      </rPr>
      <t xml:space="preserve">, пересчитывающая количество календарных дней по </t>
    </r>
    <r>
      <rPr>
        <b/>
        <sz val="10"/>
        <rFont val="Arial Cyr"/>
        <charset val="204"/>
      </rPr>
      <t>формуле 360 дневного года</t>
    </r>
    <r>
      <rPr>
        <sz val="10"/>
        <rFont val="Arial Cyr"/>
        <charset val="204"/>
      </rPr>
      <t xml:space="preserve"> в вид лет-месяцев-дней.</t>
    </r>
  </si>
  <si>
    <t xml:space="preserve"> в 30 дней в 1 месяц, 12 месяцев - в 1 год.</t>
  </si>
  <si>
    <t>определенных путем вычета дат, в виде лет-месяцев-дней по формуле 365,25 дневного года с округлением сумм дней неполных месяцев различных периодов</t>
  </si>
  <si>
    <r>
      <t>метод расчета периода</t>
    </r>
    <r>
      <rPr>
        <b/>
        <sz val="10"/>
        <rFont val="Arial Cyr"/>
        <charset val="204"/>
      </rPr>
      <t xml:space="preserve"> вида: </t>
    </r>
    <r>
      <rPr>
        <b/>
        <u/>
        <sz val="10"/>
        <rFont val="Arial Cyr"/>
        <charset val="204"/>
      </rPr>
      <t>лет-месяцев-дней</t>
    </r>
    <r>
      <rPr>
        <b/>
        <sz val="10"/>
        <rFont val="Arial Cyr"/>
        <charset val="204"/>
      </rPr>
      <t>, с округлением сумм дней неполных месяцев различных периодов  в 30 дней в 1 месяц, 12 месяцев - в 1 год.</t>
    </r>
  </si>
  <si>
    <t>Введены ограничения при вводе дат приема и увольнения во избежании ошибок.</t>
  </si>
  <si>
    <t xml:space="preserve"> Аналогично проделывается и для остальных периодов, которые вы приняли в качестве страховых.</t>
  </si>
  <si>
    <r>
      <t xml:space="preserve">На выходе получите </t>
    </r>
    <r>
      <rPr>
        <b/>
        <sz val="10"/>
        <rFont val="Arial Cyr"/>
        <charset val="204"/>
      </rPr>
      <t>страховой стаж</t>
    </r>
    <r>
      <rPr>
        <sz val="10"/>
        <rFont val="Arial Cyr"/>
        <charset val="204"/>
      </rPr>
      <t xml:space="preserve"> в </t>
    </r>
    <r>
      <rPr>
        <b/>
        <sz val="10"/>
        <rFont val="Arial Cyr"/>
        <charset val="204"/>
      </rPr>
      <t>годах-месяцах-днях до работы в вашей компании</t>
    </r>
    <r>
      <rPr>
        <sz val="10"/>
        <rFont val="Arial Cyr"/>
        <charset val="204"/>
      </rPr>
      <t>.</t>
    </r>
  </si>
  <si>
    <t>Реализован расчетный (приблизительный) метод представления периода на основе точного количества календарных дней,</t>
  </si>
  <si>
    <r>
      <t xml:space="preserve">Заложен новый </t>
    </r>
    <r>
      <rPr>
        <b/>
        <u/>
        <sz val="10"/>
        <rFont val="Arial Cyr"/>
        <charset val="204"/>
      </rPr>
      <t>точный</t>
    </r>
    <r>
      <rPr>
        <b/>
        <sz val="10"/>
        <rFont val="Arial Cyr"/>
        <charset val="204"/>
      </rPr>
      <t xml:space="preserve"> ( </t>
    </r>
    <r>
      <rPr>
        <b/>
        <i/>
        <sz val="10"/>
        <rFont val="Arial Cyr"/>
        <charset val="204"/>
      </rPr>
      <t xml:space="preserve">а не приблизительный, расчетный по формуле, использующий усредненные данные и результат вычета дат в Excel </t>
    </r>
    <r>
      <rPr>
        <b/>
        <sz val="10"/>
        <rFont val="Arial Cyr"/>
        <charset val="204"/>
      </rPr>
      <t xml:space="preserve">) </t>
    </r>
  </si>
  <si>
    <t>Исправлена ошибка в определении количества месяцев (столбец L ), визуально отражался отрицательный результат для дней (столбец P).</t>
  </si>
  <si>
    <t>" ...</t>
  </si>
  <si>
    <t>http://www.kadrovik.ru/index.php?name=PNphpBB2&amp;file=download&amp;id=9185</t>
  </si>
  <si>
    <t>http://www.kadrovik.ru/index.php?name=PNphpBB2&amp;file=viewtopic&amp;t=84062&amp;start=0&amp;postdays=0&amp;postorder=asc&amp;highlight=</t>
  </si>
  <si>
    <t xml:space="preserve"> Добавлена возможность обработки данных по работнику с трудовым стажем менее года, ввода непосредственно даты начала болезни.</t>
  </si>
  <si>
    <t xml:space="preserve"> Возможность введения именно конечной даты периода, а не следующей за ней.</t>
  </si>
  <si>
    <t xml:space="preserve"> Введение графы № п/п.</t>
  </si>
  <si>
    <r>
      <t xml:space="preserve">В версии </t>
    </r>
    <r>
      <rPr>
        <b/>
        <i/>
        <sz val="10"/>
        <color indexed="10"/>
        <rFont val="Arial Cyr"/>
        <charset val="204"/>
      </rPr>
      <t>2.0</t>
    </r>
    <r>
      <rPr>
        <b/>
        <i/>
        <sz val="10"/>
        <rFont val="Arial Cyr"/>
        <charset val="204"/>
      </rPr>
      <t xml:space="preserve"> от 06.06.2007 - </t>
    </r>
    <r>
      <rPr>
        <b/>
        <i/>
        <u/>
        <sz val="10"/>
        <rFont val="Arial Cyr"/>
        <charset val="204"/>
      </rPr>
      <t>модификация версии от nani</t>
    </r>
    <r>
      <rPr>
        <b/>
        <i/>
        <sz val="10"/>
        <rFont val="Arial Cyr"/>
        <charset val="204"/>
      </rPr>
      <t>:</t>
    </r>
  </si>
  <si>
    <t xml:space="preserve"> Введена графа "Дата начала Болезни", взамен ячейки "Страховой стаж для сотрудников компании на…", предусматривающий ввод даты для всех сотрудников</t>
  </si>
  <si>
    <r>
      <t xml:space="preserve"> Убрана ячейка с возможностью ввода "Страховой стаж для сотрудников компании на…" - </t>
    </r>
    <r>
      <rPr>
        <sz val="10"/>
        <rFont val="Arial Cyr"/>
        <charset val="204"/>
      </rPr>
      <t>как утратившая свое практическое значение</t>
    </r>
    <r>
      <rPr>
        <b/>
        <i/>
        <sz val="10"/>
        <rFont val="Arial Cyr"/>
        <charset val="204"/>
      </rPr>
      <t>.</t>
    </r>
  </si>
  <si>
    <r>
      <t xml:space="preserve"> ( </t>
    </r>
    <r>
      <rPr>
        <sz val="10"/>
        <rFont val="Arial Cyr"/>
        <charset val="204"/>
      </rPr>
      <t xml:space="preserve">можно подумать, они все болеют Хором ! </t>
    </r>
    <r>
      <rPr>
        <b/>
        <sz val="10"/>
        <rFont val="Arial Cyr"/>
        <charset val="204"/>
      </rPr>
      <t>).</t>
    </r>
  </si>
  <si>
    <r>
      <t>В версии</t>
    </r>
    <r>
      <rPr>
        <b/>
        <i/>
        <sz val="10"/>
        <color indexed="10"/>
        <rFont val="Arial Cyr"/>
        <charset val="204"/>
      </rPr>
      <t xml:space="preserve"> 3.01-100</t>
    </r>
    <r>
      <rPr>
        <b/>
        <i/>
        <sz val="10"/>
        <rFont val="Arial Cyr"/>
        <charset val="204"/>
      </rPr>
      <t xml:space="preserve"> от</t>
    </r>
    <r>
      <rPr>
        <b/>
        <i/>
        <sz val="10"/>
        <color indexed="8"/>
        <rFont val="Arial Cyr"/>
        <charset val="204"/>
      </rPr>
      <t xml:space="preserve"> 24.08.2007</t>
    </r>
    <r>
      <rPr>
        <b/>
        <i/>
        <sz val="10"/>
        <rFont val="Arial Cyr"/>
        <charset val="204"/>
      </rPr>
      <t xml:space="preserve"> - переписан алгоритм расчета в программе в связи с изменением в методике подсчета страхового стажа </t>
    </r>
  </si>
  <si>
    <r>
      <t xml:space="preserve">    </t>
    </r>
    <r>
      <rPr>
        <u/>
        <sz val="10"/>
        <color indexed="12"/>
        <rFont val="Arial"/>
        <family val="2"/>
        <charset val="204"/>
      </rPr>
      <t>http://www.kadrovik.ru/index.php?name=PNphpBB2&amp;file=download&amp;id=9998</t>
    </r>
  </si>
  <si>
    <t>Точность достигнута применением оригинального алгоритма, использующего привязку к календарю, а не подбора более точной формулы ( как это было в более ранних версиях ).</t>
  </si>
  <si>
    <r>
      <t xml:space="preserve">Автор идеи - </t>
    </r>
    <r>
      <rPr>
        <b/>
        <i/>
        <sz val="10"/>
        <rFont val="Arial Cyr"/>
        <charset val="204"/>
      </rPr>
      <t xml:space="preserve">nani </t>
    </r>
    <r>
      <rPr>
        <i/>
        <sz val="10"/>
        <rFont val="Arial Cyr"/>
        <charset val="204"/>
      </rPr>
      <t>(Belozertseva) из Новосибирска.</t>
    </r>
  </si>
  <si>
    <r>
      <t xml:space="preserve"> от </t>
    </r>
    <r>
      <rPr>
        <b/>
        <i/>
        <sz val="12"/>
        <rFont val="Arial Cyr"/>
        <charset val="204"/>
      </rPr>
      <t>weros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>(</t>
    </r>
    <r>
      <rPr>
        <b/>
        <sz val="8"/>
        <color indexed="10"/>
        <rFont val="Arial Cyr"/>
        <charset val="204"/>
      </rPr>
      <t>версия 4.01 от 17.09.2007</t>
    </r>
    <r>
      <rPr>
        <sz val="10"/>
        <rFont val="Arial Cyr"/>
        <charset val="204"/>
      </rPr>
      <t>):</t>
    </r>
  </si>
  <si>
    <r>
      <t xml:space="preserve"> Корректный показ стажа</t>
    </r>
    <r>
      <rPr>
        <sz val="10"/>
        <rFont val="Arial Cyr"/>
        <charset val="204"/>
      </rPr>
      <t xml:space="preserve"> (</t>
    </r>
    <r>
      <rPr>
        <b/>
        <sz val="10"/>
        <rFont val="Arial Cyr"/>
        <charset val="204"/>
      </rPr>
      <t xml:space="preserve"> </t>
    </r>
    <r>
      <rPr>
        <i/>
        <sz val="10"/>
        <rFont val="Arial Cyr"/>
        <charset val="204"/>
      </rPr>
      <t>0-0-0</t>
    </r>
    <r>
      <rPr>
        <sz val="10"/>
        <rFont val="Arial Cyr"/>
        <charset val="204"/>
      </rPr>
      <t xml:space="preserve"> ) </t>
    </r>
    <r>
      <rPr>
        <b/>
        <i/>
        <sz val="10"/>
        <rFont val="Arial Cyr"/>
        <charset val="204"/>
      </rPr>
      <t xml:space="preserve">по пустым позициям </t>
    </r>
    <r>
      <rPr>
        <sz val="10"/>
        <rFont val="Arial Cyr"/>
        <charset val="204"/>
      </rPr>
      <t>( а не</t>
    </r>
    <r>
      <rPr>
        <i/>
        <sz val="10"/>
        <rFont val="Arial Cyr"/>
        <charset val="204"/>
      </rPr>
      <t xml:space="preserve"> 108-6-23</t>
    </r>
    <r>
      <rPr>
        <b/>
        <i/>
        <sz val="10"/>
        <rFont val="Arial Cyr"/>
        <charset val="204"/>
      </rPr>
      <t xml:space="preserve"> </t>
    </r>
    <r>
      <rPr>
        <sz val="10"/>
        <rFont val="Arial Cyr"/>
        <charset val="204"/>
      </rPr>
      <t>).</t>
    </r>
  </si>
  <si>
    <r>
      <t xml:space="preserve"> ( </t>
    </r>
    <r>
      <rPr>
        <sz val="10"/>
        <rFont val="Arial Cyr"/>
        <charset val="204"/>
      </rPr>
      <t>уход от заблуждений буквального понимания пересчета всех дней периодов исходя из 360-дневного "страхового" (</t>
    </r>
    <r>
      <rPr>
        <i/>
        <sz val="10"/>
        <rFont val="Arial Cyr"/>
        <charset val="204"/>
      </rPr>
      <t>30*12=360</t>
    </r>
    <r>
      <rPr>
        <sz val="10"/>
        <rFont val="Arial Cyr"/>
        <charset val="204"/>
      </rPr>
      <t xml:space="preserve">) года </t>
    </r>
    <r>
      <rPr>
        <b/>
        <sz val="10"/>
        <rFont val="Arial Cyr"/>
        <charset val="204"/>
      </rPr>
      <t>) в соответствии с</t>
    </r>
  </si>
  <si>
    <t xml:space="preserve">  Введение дат ограничено: лет - интервалом 1900-2020 гг., месяцев - от 1 до 12, дней от 1 до 31 (более точные ограничения по дням месяца, например 28.02, сдерживаются форматом ввода</t>
  </si>
  <si>
    <r>
      <t xml:space="preserve">Изменен формат ввода дат ( </t>
    </r>
    <r>
      <rPr>
        <sz val="10"/>
        <rFont val="Arial Cyr"/>
        <charset val="204"/>
      </rPr>
      <t>три ячейки</t>
    </r>
    <r>
      <rPr>
        <i/>
        <sz val="10"/>
        <rFont val="Arial Cyr"/>
        <charset val="204"/>
      </rPr>
      <t xml:space="preserve"> (число-месяц-год) </t>
    </r>
    <r>
      <rPr>
        <sz val="10"/>
        <rFont val="Arial Cyr"/>
        <charset val="204"/>
      </rPr>
      <t xml:space="preserve">в связи с отказом от использования в алгоритме разности дат в Excel </t>
    </r>
    <r>
      <rPr>
        <b/>
        <i/>
        <sz val="10"/>
        <rFont val="Arial Cyr"/>
        <charset val="204"/>
      </rPr>
      <t>).</t>
    </r>
  </si>
  <si>
    <r>
      <t xml:space="preserve">  даты (</t>
    </r>
    <r>
      <rPr>
        <i/>
        <sz val="10"/>
        <rFont val="Arial Cyr"/>
        <charset val="204"/>
      </rPr>
      <t>число-месяц-год</t>
    </r>
    <r>
      <rPr>
        <sz val="10"/>
        <rFont val="Arial Cyr"/>
        <charset val="204"/>
      </rPr>
      <t>), другой формат (</t>
    </r>
    <r>
      <rPr>
        <i/>
        <sz val="10"/>
        <rFont val="Arial Cyr"/>
        <charset val="204"/>
      </rPr>
      <t>год-месяц-число</t>
    </r>
    <r>
      <rPr>
        <sz val="10"/>
        <rFont val="Arial Cyr"/>
        <charset val="204"/>
      </rPr>
      <t>) менее удобен, хотя технически вводим легче.</t>
    </r>
  </si>
  <si>
    <t>Добавлены возможности ввода дополнительных данных.</t>
  </si>
  <si>
    <t>↑  Здесь Вы можете узнать о выходе новой версии</t>
  </si>
  <si>
    <t xml:space="preserve">При этом каждые 30 дней указанных периодов переводятся в полные месяцы, а каждые 12 месяцев - в полные годы. </t>
  </si>
  <si>
    <t>Означает ли это, что за период с 1 января по 31 декабря продолжительность страхового стажа составляет 1 год и 5 дней?</t>
  </si>
  <si>
    <t xml:space="preserve"> из расчета полных месяцев (30 дней) и полного года (12 месяцев). </t>
  </si>
  <si>
    <t>Общий страховой стаж составит, таким образом, 3 года и 48 дней, то есть 3 года 1 месяц и 18 дней.</t>
  </si>
  <si>
    <t>…".</t>
  </si>
  <si>
    <t>* Приказ Минздравсоцразвития России от 06.02.2007 г.  № 91 "Об утверждении правил подсчета страхового стажа…"</t>
  </si>
  <si>
    <t>ПОДТВЕРДИТЬ СТРАХОВОЙ СТАЖ МОЖНО ОДИН РАЗ</t>
  </si>
  <si>
    <r>
      <t>Источник</t>
    </r>
    <r>
      <rPr>
        <i/>
        <sz val="10"/>
        <rFont val="Arial Cyr"/>
        <charset val="204"/>
      </rPr>
      <t xml:space="preserve"> :</t>
    </r>
  </si>
  <si>
    <r>
      <t>Новицкая Лидия Михайловна</t>
    </r>
    <r>
      <rPr>
        <sz val="10"/>
        <rFont val="Arial"/>
        <family val="2"/>
        <charset val="204"/>
      </rPr>
      <t xml:space="preserve"> - начальник отдела департамента правового обеспечения ФСС РФ.</t>
    </r>
  </si>
  <si>
    <r>
      <t>"</t>
    </r>
    <r>
      <rPr>
        <b/>
        <sz val="10"/>
        <rFont val="Arial"/>
        <family val="2"/>
        <charset val="204"/>
      </rPr>
      <t>Главная книга</t>
    </r>
    <r>
      <rPr>
        <sz val="10"/>
        <rFont val="Arial"/>
        <family val="2"/>
        <charset val="204"/>
      </rPr>
      <t>", 2007, N 9</t>
    </r>
  </si>
  <si>
    <r>
      <t xml:space="preserve">Ссылка на закачку этого интервью без сокращений </t>
    </r>
    <r>
      <rPr>
        <sz val="10"/>
        <color indexed="12"/>
        <rFont val="Arial"/>
        <family val="2"/>
        <charset val="204"/>
      </rPr>
      <t xml:space="preserve">: </t>
    </r>
    <r>
      <rPr>
        <u/>
        <sz val="10"/>
        <color indexed="12"/>
        <rFont val="Arial"/>
        <family val="2"/>
        <charset val="204"/>
      </rPr>
      <t>http://www.kadrovik.ru/index.php?name=PNphpBB2&amp;file=download&amp;id=9998</t>
    </r>
  </si>
  <si>
    <t>Извлечения из интервью представителя ФСС РФ</t>
  </si>
  <si>
    <t>(для тех, кому нет возможности или некогда качать):</t>
  </si>
  <si>
    <r>
      <t>Вопрос</t>
    </r>
    <r>
      <rPr>
        <sz val="10"/>
        <color indexed="16"/>
        <rFont val="Arial Cyr"/>
        <charset val="204"/>
      </rPr>
      <t xml:space="preserve"> : - Согласно п. 21 Правил* исчисление периодов работы (службы, деятельности) производится в календарном порядке</t>
    </r>
  </si>
  <si>
    <r>
      <t>Ответ</t>
    </r>
    <r>
      <rPr>
        <sz val="10"/>
        <color indexed="16"/>
        <rFont val="Arial Cyr"/>
        <charset val="204"/>
      </rPr>
      <t xml:space="preserve"> : - Конечно, нет. 30 дней принимаются за полный месяц только в той ситуации, когда необходимо суммировать отдельные дни работы в разных организациях. </t>
    </r>
  </si>
  <si>
    <r>
      <t>Например</t>
    </r>
    <r>
      <rPr>
        <sz val="10"/>
        <color indexed="16"/>
        <rFont val="Arial Cyr"/>
        <charset val="204"/>
      </rPr>
      <t xml:space="preserve">, в одной организации стаж работы составил 1 год и 15 дней, в другой - 1 год и 13 дней, а в третьей - 1 год и 20 дней. </t>
    </r>
  </si>
  <si>
    <r>
      <t xml:space="preserve">Вид программы (по форме) максимально приближен к программе, любезно предоставленной </t>
    </r>
    <r>
      <rPr>
        <b/>
        <i/>
        <sz val="9"/>
        <rFont val="Arial Cyr"/>
        <charset val="204"/>
      </rPr>
      <t xml:space="preserve">nani </t>
    </r>
    <r>
      <rPr>
        <i/>
        <sz val="9"/>
        <rFont val="Arial Cyr"/>
        <charset val="204"/>
      </rPr>
      <t>(версия 1.0), но полностью переделанной в части алгоритма расчетов (по содержанию)</t>
    </r>
  </si>
  <si>
    <r>
      <t xml:space="preserve">Таблица №2  </t>
    </r>
    <r>
      <rPr>
        <i/>
        <sz val="10"/>
        <color indexed="8"/>
        <rFont val="Arial Cyr"/>
        <charset val="204"/>
      </rPr>
      <t xml:space="preserve">(401-500) </t>
    </r>
    <r>
      <rPr>
        <b/>
        <sz val="10"/>
        <color indexed="8"/>
        <rFont val="Arial Cyr"/>
        <charset val="204"/>
      </rPr>
      <t>Страховой стаж для сотрудников компании  на Дату начала Болезни:</t>
    </r>
  </si>
  <si>
    <r>
      <t xml:space="preserve">Таблица №2  </t>
    </r>
    <r>
      <rPr>
        <i/>
        <sz val="10"/>
        <color indexed="8"/>
        <rFont val="Arial Cyr"/>
        <charset val="204"/>
      </rPr>
      <t xml:space="preserve">(301-400) </t>
    </r>
    <r>
      <rPr>
        <b/>
        <sz val="10"/>
        <color indexed="8"/>
        <rFont val="Arial Cyr"/>
        <charset val="204"/>
      </rPr>
      <t>Страховой стаж для сотрудников компании  на Дату начала Болезни:</t>
    </r>
  </si>
  <si>
    <r>
      <t xml:space="preserve">Таблица №2  </t>
    </r>
    <r>
      <rPr>
        <i/>
        <sz val="10"/>
        <color indexed="8"/>
        <rFont val="Arial Cyr"/>
        <charset val="204"/>
      </rPr>
      <t xml:space="preserve">(201-300) </t>
    </r>
    <r>
      <rPr>
        <b/>
        <sz val="10"/>
        <color indexed="8"/>
        <rFont val="Arial Cyr"/>
        <charset val="204"/>
      </rPr>
      <t>Страховой стаж для сотрудников компании  на Дату начала Болезни:</t>
    </r>
  </si>
  <si>
    <r>
      <t xml:space="preserve">Таблица №2  </t>
    </r>
    <r>
      <rPr>
        <i/>
        <sz val="10"/>
        <color indexed="8"/>
        <rFont val="Arial Cyr"/>
        <charset val="204"/>
      </rPr>
      <t xml:space="preserve">(101-200) </t>
    </r>
    <r>
      <rPr>
        <b/>
        <sz val="10"/>
        <color indexed="8"/>
        <rFont val="Arial Cyr"/>
        <charset val="204"/>
      </rPr>
      <t>Страховой стаж для сотрудников компании  на Дату начала Болезни:</t>
    </r>
  </si>
  <si>
    <r>
      <t xml:space="preserve">Особая благодарность </t>
    </r>
    <r>
      <rPr>
        <b/>
        <i/>
        <sz val="9"/>
        <color indexed="8"/>
        <rFont val="Arial Cyr"/>
        <charset val="204"/>
      </rPr>
      <t>nani</t>
    </r>
    <r>
      <rPr>
        <i/>
        <sz val="9"/>
        <color indexed="60"/>
        <rFont val="Arial Cyr"/>
        <charset val="204"/>
      </rPr>
      <t xml:space="preserve"> за идею (ее немного поправили) и </t>
    </r>
    <r>
      <rPr>
        <b/>
        <i/>
        <sz val="9"/>
        <color indexed="8"/>
        <rFont val="Arial Cyr"/>
        <charset val="204"/>
      </rPr>
      <t>pifagor</t>
    </r>
    <r>
      <rPr>
        <i/>
        <sz val="9"/>
        <color indexed="60"/>
        <rFont val="Arial Cyr"/>
        <charset val="204"/>
      </rPr>
      <t xml:space="preserve"> за поддержку и настойчивость в поисках истины.</t>
    </r>
  </si>
  <si>
    <t xml:space="preserve">http://www.kadrovik.ru/index.php?name=PNphpBB2&amp;file=viewtopic&amp;t=100217 </t>
  </si>
  <si>
    <t>ФЕДЕРАЛЬНЫЙ ЗАКОН РФ от 29.12.2006 № 255-ФЗ </t>
  </si>
  <si>
    <t xml:space="preserve">«Об обеспечении пособиями по временной нетрудоспособности, по беременности и родам граждан, </t>
  </si>
  <si>
    <t>подлежащих обязательному социальному страхованию»</t>
  </si>
  <si>
    <t xml:space="preserve">Если до 1 января 2007 года сотрудник имел право на получение пособия по временной нетрудоспособности в размере </t>
  </si>
  <si>
    <r>
      <t>100% ср. заработка</t>
    </r>
    <r>
      <rPr>
        <sz val="10"/>
        <rFont val="Arial Cyr"/>
        <charset val="204"/>
      </rPr>
      <t xml:space="preserve">  - при страховым стаже </t>
    </r>
    <r>
      <rPr>
        <b/>
        <sz val="10"/>
        <rFont val="Arial Cyr"/>
        <charset val="204"/>
      </rPr>
      <t>8</t>
    </r>
    <r>
      <rPr>
        <sz val="10"/>
        <rFont val="Arial Cyr"/>
        <charset val="204"/>
      </rPr>
      <t xml:space="preserve"> и более лет</t>
    </r>
  </si>
  <si>
    <r>
      <t xml:space="preserve">  80% ср. заработка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- </t>
    </r>
    <r>
      <rPr>
        <sz val="10"/>
        <rFont val="Arial Cyr"/>
        <charset val="204"/>
      </rPr>
      <t xml:space="preserve">при страховым стаже от </t>
    </r>
    <r>
      <rPr>
        <b/>
        <sz val="10"/>
        <rFont val="Arial Cyr"/>
        <charset val="204"/>
      </rPr>
      <t>5</t>
    </r>
    <r>
      <rPr>
        <sz val="10"/>
        <rFont val="Arial Cyr"/>
        <charset val="204"/>
      </rPr>
      <t xml:space="preserve"> до </t>
    </r>
    <r>
      <rPr>
        <b/>
        <sz val="10"/>
        <rFont val="Arial Cyr"/>
        <charset val="204"/>
      </rPr>
      <t>8</t>
    </r>
    <r>
      <rPr>
        <sz val="10"/>
        <rFont val="Arial Cyr"/>
        <charset val="204"/>
      </rPr>
      <t xml:space="preserve"> лет</t>
    </r>
  </si>
  <si>
    <r>
      <t xml:space="preserve">  60% ср. заработка </t>
    </r>
    <r>
      <rPr>
        <sz val="10"/>
        <rFont val="Arial Cyr"/>
        <charset val="204"/>
      </rPr>
      <t xml:space="preserve"> - </t>
    </r>
    <r>
      <rPr>
        <sz val="10"/>
        <rFont val="Arial Cyr"/>
        <charset val="204"/>
      </rPr>
      <t xml:space="preserve">при страховым стаже менее </t>
    </r>
    <r>
      <rPr>
        <b/>
        <sz val="10"/>
        <rFont val="Arial Cyr"/>
        <charset val="204"/>
      </rPr>
      <t>5</t>
    </r>
    <r>
      <rPr>
        <sz val="10"/>
        <rFont val="Arial Cyr"/>
        <charset val="204"/>
      </rPr>
      <t xml:space="preserve"> лет</t>
    </r>
  </si>
  <si>
    <t>Программа расчета стажа v.4.02 by Weros ©</t>
  </si>
  <si>
    <r>
      <t>В (</t>
    </r>
    <r>
      <rPr>
        <sz val="10"/>
        <rFont val="Arial Cyr"/>
        <charset val="204"/>
      </rPr>
      <t xml:space="preserve"> данной </t>
    </r>
    <r>
      <rPr>
        <b/>
        <i/>
        <sz val="10"/>
        <rFont val="Arial Cyr"/>
        <charset val="204"/>
      </rPr>
      <t xml:space="preserve">) версии </t>
    </r>
    <r>
      <rPr>
        <b/>
        <i/>
        <sz val="10"/>
        <color indexed="10"/>
        <rFont val="Arial Cyr"/>
        <charset val="204"/>
      </rPr>
      <t>4.02_500</t>
    </r>
    <r>
      <rPr>
        <sz val="10"/>
        <rFont val="Arial Cyr"/>
        <charset val="204"/>
      </rPr>
      <t xml:space="preserve"> </t>
    </r>
    <r>
      <rPr>
        <b/>
        <i/>
        <sz val="10"/>
        <rFont val="Arial Cyr"/>
        <charset val="204"/>
      </rPr>
      <t>от 18.09.2007</t>
    </r>
  </si>
  <si>
    <r>
      <t xml:space="preserve">В </t>
    </r>
    <r>
      <rPr>
        <b/>
        <i/>
        <sz val="10"/>
        <rFont val="Arial Cyr"/>
        <charset val="204"/>
      </rPr>
      <t>версии</t>
    </r>
    <r>
      <rPr>
        <b/>
        <i/>
        <sz val="10"/>
        <color indexed="10"/>
        <rFont val="Arial Cyr"/>
        <charset val="204"/>
      </rPr>
      <t xml:space="preserve"> 4.01_500</t>
    </r>
    <r>
      <rPr>
        <b/>
        <i/>
        <sz val="10"/>
        <rFont val="Arial Cyr"/>
        <charset val="204"/>
      </rPr>
      <t xml:space="preserve"> от 17.09.2007 - переписан алгоритм расчета в программе ( </t>
    </r>
    <r>
      <rPr>
        <sz val="10"/>
        <rFont val="Arial Cyr"/>
        <charset val="204"/>
      </rPr>
      <t>уход от приблизительности к точности</t>
    </r>
    <r>
      <rPr>
        <b/>
        <i/>
        <sz val="10"/>
        <rFont val="Arial Cyr"/>
        <charset val="204"/>
      </rPr>
      <t xml:space="preserve"> ).</t>
    </r>
  </si>
  <si>
    <t>Устранено отображение отрицательных чисел лет в графе 9 при отсутствии данных о дне начала болезни (графа 8).</t>
  </si>
  <si>
    <t>( Вступил в силу 01.01.2007 )</t>
  </si>
  <si>
    <t>Извлечения :</t>
  </si>
  <si>
    <t>Добавлены извлечения из Федерального закона РФ от 29.12.2006 № 255-ФЗ </t>
  </si>
  <si>
    <t>Исправлен формат некоторых ячеек таблиц 1 и 2 программы (числовой формат, центровка, шрифт, размер шрифтов и ячеек).</t>
  </si>
  <si>
    <r>
      <t xml:space="preserve">   интервью представителя ФСС РФ ( </t>
    </r>
    <r>
      <rPr>
        <sz val="10"/>
        <rFont val="Arial Cyr"/>
        <charset val="204"/>
      </rPr>
      <t>ссылка - ниже</t>
    </r>
    <r>
      <rPr>
        <b/>
        <sz val="10"/>
        <rFont val="Arial Cyr"/>
        <charset val="204"/>
      </rPr>
      <t xml:space="preserve">, </t>
    </r>
    <r>
      <rPr>
        <sz val="10"/>
        <rFont val="Arial Cyr"/>
        <charset val="204"/>
      </rPr>
      <t xml:space="preserve">Извлечения - на соседнем листе файла </t>
    </r>
    <r>
      <rPr>
        <b/>
        <sz val="10"/>
        <rFont val="Arial Cyr"/>
        <charset val="204"/>
      </rPr>
      <t xml:space="preserve">) : </t>
    </r>
  </si>
  <si>
    <t xml:space="preserve">Справки -  </t>
  </si>
  <si>
    <t>Добавлен во 2-й таблице дополнительный столбец для Ваших пояснений по работнику (например, отметка об увольнении, дата и причина увольнения с предыдущего места работы и т.д.</t>
  </si>
  <si>
    <t xml:space="preserve"> и т.п. на Ваше усмотрение), не защищенный от записи.</t>
  </si>
  <si>
    <t xml:space="preserve"> Выплата пособия по временной нетрудоспособности зависит от страхового стажа работника.</t>
  </si>
  <si>
    <t xml:space="preserve"> В страховой стаж для определения размеров пособий по временной нетрудоспособности (беременности и родам), </t>
  </si>
  <si>
    <t xml:space="preserve"> Исчисление страхового стажа производится в календарном порядке. В случае совпадения по времени </t>
  </si>
  <si>
    <t xml:space="preserve"> При этом не зачитывается в страховой стаж, ранее учитываемые в непрерывном трудовом стаже:</t>
  </si>
  <si>
    <t xml:space="preserve"> - служба в составе Вооруженных Сил;</t>
  </si>
  <si>
    <t xml:space="preserve"> - время работы или производственной практики в период обучения в высшем или среднем специальном учебном заведении,</t>
  </si>
  <si>
    <t xml:space="preserve">   пребывания в аспирантуре и клинической ординатуре независимо от продолжительности перерывов, вызванных обучением;</t>
  </si>
  <si>
    <t xml:space="preserve"> - период обучения в училищах и школах профессионально-технического образования;</t>
  </si>
  <si>
    <t xml:space="preserve"> - время обучения на курсах и в школах по повышению квалификации, по переквалификации и подготовке кадров.</t>
  </si>
  <si>
    <t xml:space="preserve"> Сотруднику, имеющему страховой стаж менее шести месяцев (ранее – если в последние двенадцать календарных месяцев </t>
  </si>
  <si>
    <t xml:space="preserve">  проработал фактически менее трех месяцев), пособие по временной нетрудоспособности (беременности и родам) </t>
  </si>
  <si>
    <t xml:space="preserve">   включаются периоды работы, в течение которой гражданин подлежал обязательному социальному страхованию.</t>
  </si>
  <si>
    <t xml:space="preserve">   нескольких периодов, засчитываемых в страховой стаж, учитывается один из таких периодов по выбору застрахованного лица.</t>
  </si>
  <si>
    <t xml:space="preserve">  выплачивается в размере, не превышающем МРОТ (1100 руб.) за полный календарный месяц.</t>
  </si>
  <si>
    <t xml:space="preserve">  (в процентном выражении от среднего заработка), превышающем размер пособия, полагающийся в соответствии с новым</t>
  </si>
  <si>
    <t xml:space="preserve">  порядком, то пособие назначается и выплачивается в прежнем более высоком размере.</t>
  </si>
  <si>
    <r>
      <t>Трудовая книжка</t>
    </r>
    <r>
      <rPr>
        <i/>
        <sz val="8"/>
        <rFont val="Arial Cyr"/>
        <charset val="204"/>
      </rPr>
      <t xml:space="preserve"> - </t>
    </r>
    <r>
      <rPr>
        <i/>
        <sz val="9"/>
        <color indexed="53"/>
        <rFont val="Arial Cyr"/>
        <charset val="204"/>
      </rPr>
      <t>серия</t>
    </r>
    <r>
      <rPr>
        <i/>
        <sz val="9"/>
        <rFont val="Arial Cyr"/>
        <charset val="204"/>
      </rPr>
      <t xml:space="preserve">        </t>
    </r>
    <r>
      <rPr>
        <i/>
        <sz val="9"/>
        <color indexed="53"/>
        <rFont val="Arial Cyr"/>
        <charset val="204"/>
      </rPr>
      <t>№</t>
    </r>
    <r>
      <rPr>
        <i/>
        <sz val="9"/>
        <color indexed="8"/>
        <rFont val="Arial Cyr"/>
        <charset val="204"/>
      </rPr>
      <t xml:space="preserve">      от </t>
    </r>
  </si>
  <si>
    <t>Созинова Елена Борисовна</t>
  </si>
  <si>
    <t>шпакова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</si>
</sst>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7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10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sz val="8"/>
      <color indexed="61"/>
      <name val="Arial"/>
      <family val="2"/>
      <charset val="204"/>
    </font>
    <font>
      <b/>
      <sz val="11"/>
      <color indexed="61"/>
      <name val="Arial"/>
      <family val="2"/>
      <charset val="204"/>
    </font>
    <font>
      <sz val="10"/>
      <color indexed="61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0"/>
      <name val="Arial Cyr"/>
      <charset val="204"/>
    </font>
    <font>
      <b/>
      <sz val="11"/>
      <color indexed="60"/>
      <name val="Arial Cyr"/>
      <charset val="204"/>
    </font>
    <font>
      <b/>
      <sz val="16"/>
      <color indexed="15"/>
      <name val="Arial Cyr"/>
      <charset val="204"/>
    </font>
    <font>
      <b/>
      <sz val="10"/>
      <name val="Arial"/>
      <family val="2"/>
      <charset val="204"/>
    </font>
    <font>
      <sz val="10"/>
      <color indexed="9"/>
      <name val="Arial Cyr"/>
      <charset val="204"/>
    </font>
    <font>
      <sz val="10"/>
      <color indexed="53"/>
      <name val="Arial"/>
      <family val="2"/>
      <charset val="204"/>
    </font>
    <font>
      <b/>
      <sz val="10"/>
      <color indexed="8"/>
      <name val="Arial Cyr"/>
      <charset val="204"/>
    </font>
    <font>
      <b/>
      <sz val="10"/>
      <name val="Arial"/>
      <family val="2"/>
      <charset val="204"/>
    </font>
    <font>
      <b/>
      <sz val="10"/>
      <color indexed="10"/>
      <name val="Arial Cyr"/>
      <charset val="204"/>
    </font>
    <font>
      <sz val="8"/>
      <name val="Arial Cyr"/>
      <charset val="204"/>
    </font>
    <font>
      <i/>
      <sz val="8"/>
      <color indexed="14"/>
      <name val="Arial Cyr"/>
      <charset val="204"/>
    </font>
    <font>
      <b/>
      <sz val="9"/>
      <color indexed="10"/>
      <name val="Arial Cyr"/>
      <charset val="204"/>
    </font>
    <font>
      <b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 Cyr"/>
      <charset val="204"/>
    </font>
    <font>
      <b/>
      <i/>
      <sz val="10"/>
      <color indexed="9"/>
      <name val="Arial"/>
      <family val="2"/>
      <charset val="204"/>
    </font>
    <font>
      <sz val="9"/>
      <name val="Arial Cyr"/>
      <charset val="204"/>
    </font>
    <font>
      <b/>
      <sz val="11"/>
      <color indexed="8"/>
      <name val="Arial Cyr"/>
      <charset val="204"/>
    </font>
    <font>
      <i/>
      <sz val="10"/>
      <name val="Arial Cyr"/>
      <charset val="204"/>
    </font>
    <font>
      <i/>
      <sz val="9"/>
      <color indexed="10"/>
      <name val="Arial Cyr"/>
      <charset val="204"/>
    </font>
    <font>
      <b/>
      <sz val="12"/>
      <color indexed="10"/>
      <name val="Arial Cyr"/>
      <charset val="204"/>
    </font>
    <font>
      <b/>
      <i/>
      <sz val="10"/>
      <name val="Arial Cyr"/>
      <charset val="204"/>
    </font>
    <font>
      <i/>
      <sz val="9"/>
      <name val="Arial Cyr"/>
      <charset val="204"/>
    </font>
    <font>
      <i/>
      <sz val="9"/>
      <color indexed="14"/>
      <name val="Arial Cyr"/>
      <charset val="204"/>
    </font>
    <font>
      <sz val="9"/>
      <color indexed="14"/>
      <name val="Arial Cyr"/>
      <charset val="204"/>
    </font>
    <font>
      <b/>
      <sz val="9"/>
      <color indexed="14"/>
      <name val="Arial Cyr"/>
      <charset val="204"/>
    </font>
    <font>
      <b/>
      <sz val="11"/>
      <name val="Arial Cyr"/>
      <charset val="204"/>
    </font>
    <font>
      <b/>
      <sz val="12"/>
      <color indexed="8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b/>
      <i/>
      <sz val="11"/>
      <name val="Arial Cyr"/>
      <charset val="204"/>
    </font>
    <font>
      <b/>
      <sz val="12"/>
      <name val="Arial Cyr"/>
      <charset val="204"/>
    </font>
    <font>
      <i/>
      <sz val="9"/>
      <color indexed="53"/>
      <name val="Arial Cyr"/>
      <charset val="204"/>
    </font>
    <font>
      <i/>
      <sz val="9"/>
      <color indexed="8"/>
      <name val="Arial Cyr"/>
      <charset val="204"/>
    </font>
    <font>
      <b/>
      <i/>
      <sz val="9"/>
      <name val="Arial Cyr"/>
      <charset val="204"/>
    </font>
    <font>
      <b/>
      <sz val="10"/>
      <color indexed="14"/>
      <name val="Arial Cyr"/>
      <charset val="204"/>
    </font>
    <font>
      <i/>
      <sz val="10"/>
      <color indexed="8"/>
      <name val="Arial Cyr"/>
      <charset val="204"/>
    </font>
    <font>
      <b/>
      <sz val="9.3000000000000007"/>
      <color indexed="8"/>
      <name val="Arial Cyr"/>
      <charset val="204"/>
    </font>
    <font>
      <b/>
      <sz val="8"/>
      <color indexed="8"/>
      <name val="Arial Cyr"/>
      <charset val="204"/>
    </font>
    <font>
      <sz val="8"/>
      <color indexed="8"/>
      <name val="Arial Cyr"/>
      <charset val="204"/>
    </font>
    <font>
      <b/>
      <sz val="8"/>
      <color indexed="10"/>
      <name val="Arial Cyr"/>
      <charset val="204"/>
    </font>
    <font>
      <b/>
      <i/>
      <sz val="8"/>
      <color indexed="60"/>
      <name val="Arial Cyr"/>
      <charset val="204"/>
    </font>
    <font>
      <i/>
      <sz val="6"/>
      <name val="Arial Cyr"/>
      <charset val="204"/>
    </font>
    <font>
      <sz val="10"/>
      <color indexed="18"/>
      <name val="Arial Cyr"/>
      <charset val="204"/>
    </font>
    <font>
      <sz val="10"/>
      <color indexed="12"/>
      <name val="Arial Cyr"/>
      <charset val="204"/>
    </font>
    <font>
      <b/>
      <sz val="10"/>
      <color indexed="2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 Cyr"/>
      <charset val="204"/>
    </font>
    <font>
      <i/>
      <sz val="8"/>
      <color indexed="12"/>
      <name val="Arial Cyr"/>
      <charset val="204"/>
    </font>
    <font>
      <sz val="11"/>
      <name val="Arial Cyr"/>
      <charset val="204"/>
    </font>
    <font>
      <b/>
      <u/>
      <sz val="11"/>
      <name val="Arial Cyr"/>
      <charset val="204"/>
    </font>
    <font>
      <b/>
      <i/>
      <sz val="12"/>
      <name val="Arial Cyr"/>
      <charset val="204"/>
    </font>
    <font>
      <i/>
      <sz val="10"/>
      <color indexed="11"/>
      <name val="Arial Cyr"/>
      <charset val="204"/>
    </font>
    <font>
      <b/>
      <i/>
      <sz val="10"/>
      <color indexed="45"/>
      <name val="Arial Cyr"/>
      <charset val="204"/>
    </font>
    <font>
      <b/>
      <i/>
      <sz val="10"/>
      <color indexed="52"/>
      <name val="Arial Cyr"/>
      <charset val="204"/>
    </font>
    <font>
      <b/>
      <i/>
      <sz val="10"/>
      <color indexed="11"/>
      <name val="Arial Cyr"/>
      <charset val="204"/>
    </font>
    <font>
      <sz val="10"/>
      <color indexed="8"/>
      <name val="Arial Cyr"/>
      <charset val="204"/>
    </font>
    <font>
      <u/>
      <sz val="10"/>
      <name val="Arial Cyr"/>
      <charset val="204"/>
    </font>
    <font>
      <b/>
      <sz val="10"/>
      <color indexed="48"/>
      <name val="Arial Cyr"/>
      <charset val="204"/>
    </font>
    <font>
      <b/>
      <u/>
      <sz val="10"/>
      <name val="Arial Cyr"/>
      <charset val="204"/>
    </font>
    <font>
      <sz val="10"/>
      <color indexed="63"/>
      <name val="Arial Cyr"/>
      <charset val="204"/>
    </font>
    <font>
      <b/>
      <i/>
      <sz val="10"/>
      <color indexed="10"/>
      <name val="Arial Cyr"/>
      <charset val="204"/>
    </font>
    <font>
      <i/>
      <sz val="10"/>
      <color indexed="14"/>
      <name val="Arial Cyr"/>
      <charset val="204"/>
    </font>
    <font>
      <i/>
      <u/>
      <sz val="10"/>
      <color indexed="14"/>
      <name val="Arial Cyr"/>
      <charset val="204"/>
    </font>
    <font>
      <b/>
      <u/>
      <sz val="10"/>
      <color indexed="14"/>
      <name val="Arial Cyr"/>
      <charset val="204"/>
    </font>
    <font>
      <u/>
      <sz val="10"/>
      <color indexed="14"/>
      <name val="Arial Cyr"/>
      <charset val="204"/>
    </font>
    <font>
      <b/>
      <i/>
      <sz val="10"/>
      <color indexed="8"/>
      <name val="Arial Cyr"/>
      <charset val="204"/>
    </font>
    <font>
      <b/>
      <i/>
      <u/>
      <sz val="11"/>
      <name val="Arial Cyr"/>
      <charset val="204"/>
    </font>
    <font>
      <b/>
      <i/>
      <u/>
      <sz val="10"/>
      <name val="Arial Cyr"/>
      <charset val="204"/>
    </font>
    <font>
      <sz val="10"/>
      <color indexed="12"/>
      <name val="Arial"/>
      <family val="2"/>
      <charset val="204"/>
    </font>
    <font>
      <i/>
      <sz val="9"/>
      <color indexed="12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48"/>
      <name val="Arial Cyr"/>
      <charset val="204"/>
    </font>
    <font>
      <i/>
      <u/>
      <sz val="8"/>
      <color indexed="48"/>
      <name val="Arial Cyr"/>
      <charset val="204"/>
    </font>
    <font>
      <sz val="10"/>
      <color indexed="16"/>
      <name val="Arial Cyr"/>
      <charset val="204"/>
    </font>
    <font>
      <b/>
      <u/>
      <sz val="10"/>
      <color indexed="16"/>
      <name val="Arial Cyr"/>
      <charset val="204"/>
    </font>
    <font>
      <u/>
      <sz val="10"/>
      <color indexed="16"/>
      <name val="Arial Cyr"/>
      <charset val="204"/>
    </font>
    <font>
      <i/>
      <sz val="10"/>
      <color indexed="16"/>
      <name val="Arial Cyr"/>
      <charset val="204"/>
    </font>
    <font>
      <i/>
      <sz val="9"/>
      <color indexed="60"/>
      <name val="Arial Cyr"/>
      <charset val="204"/>
    </font>
    <font>
      <b/>
      <i/>
      <sz val="9"/>
      <color indexed="8"/>
      <name val="Arial Cyr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u/>
      <sz val="9"/>
      <color indexed="8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right"/>
      <protection hidden="1"/>
    </xf>
    <xf numFmtId="0" fontId="0" fillId="0" borderId="0" xfId="0" applyFill="1" applyAlignment="1" applyProtection="1">
      <alignment horizontal="center"/>
      <protection hidden="1"/>
    </xf>
    <xf numFmtId="0" fontId="14" fillId="3" borderId="1" xfId="0" applyFont="1" applyFill="1" applyBorder="1" applyAlignment="1" applyProtection="1">
      <alignment horizontal="center"/>
      <protection hidden="1"/>
    </xf>
    <xf numFmtId="0" fontId="15" fillId="3" borderId="1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7" fillId="3" borderId="2" xfId="0" applyFont="1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1" fontId="13" fillId="0" borderId="0" xfId="0" applyNumberFormat="1" applyFont="1" applyFill="1" applyAlignment="1" applyProtection="1">
      <alignment horizontal="left"/>
      <protection hidden="1"/>
    </xf>
    <xf numFmtId="0" fontId="0" fillId="0" borderId="0" xfId="0" applyFill="1"/>
    <xf numFmtId="0" fontId="14" fillId="3" borderId="3" xfId="0" applyFont="1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1" fontId="13" fillId="0" borderId="0" xfId="0" applyNumberFormat="1" applyFont="1" applyFill="1" applyBorder="1" applyAlignment="1" applyProtection="1">
      <alignment horizontal="left"/>
      <protection hidden="1"/>
    </xf>
    <xf numFmtId="2" fontId="2" fillId="3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14" fontId="13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2" fontId="0" fillId="0" borderId="0" xfId="0" applyNumberFormat="1" applyFill="1" applyBorder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2" fillId="10" borderId="1" xfId="0" applyFont="1" applyFill="1" applyBorder="1" applyAlignment="1" applyProtection="1">
      <alignment horizontal="center"/>
      <protection hidden="1"/>
    </xf>
    <xf numFmtId="0" fontId="0" fillId="11" borderId="7" xfId="0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0" fillId="4" borderId="0" xfId="0" applyFill="1" applyProtection="1">
      <protection hidden="1"/>
    </xf>
    <xf numFmtId="0" fontId="16" fillId="13" borderId="8" xfId="0" applyFont="1" applyFill="1" applyBorder="1" applyAlignment="1" applyProtection="1">
      <alignment horizontal="center"/>
      <protection hidden="1"/>
    </xf>
    <xf numFmtId="0" fontId="23" fillId="13" borderId="9" xfId="0" applyFont="1" applyFill="1" applyBorder="1" applyAlignment="1" applyProtection="1">
      <alignment horizontal="center"/>
      <protection hidden="1"/>
    </xf>
    <xf numFmtId="0" fontId="16" fillId="13" borderId="10" xfId="0" applyFont="1" applyFill="1" applyBorder="1" applyAlignment="1" applyProtection="1">
      <alignment horizontal="center"/>
      <protection hidden="1"/>
    </xf>
    <xf numFmtId="0" fontId="23" fillId="13" borderId="11" xfId="0" applyFont="1" applyFill="1" applyBorder="1" applyAlignment="1" applyProtection="1">
      <alignment horizontal="center"/>
      <protection hidden="1"/>
    </xf>
    <xf numFmtId="1" fontId="25" fillId="14" borderId="12" xfId="0" applyNumberFormat="1" applyFont="1" applyFill="1" applyBorder="1" applyAlignment="1" applyProtection="1">
      <alignment horizontal="center"/>
      <protection hidden="1"/>
    </xf>
    <xf numFmtId="1" fontId="25" fillId="14" borderId="0" xfId="0" applyNumberFormat="1" applyFont="1" applyFill="1" applyAlignment="1" applyProtection="1">
      <alignment horizontal="center"/>
      <protection hidden="1"/>
    </xf>
    <xf numFmtId="1" fontId="25" fillId="14" borderId="1" xfId="0" applyNumberFormat="1" applyFont="1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hidden="1"/>
    </xf>
    <xf numFmtId="0" fontId="16" fillId="7" borderId="14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16" fillId="2" borderId="8" xfId="0" applyFont="1" applyFill="1" applyBorder="1" applyAlignment="1" applyProtection="1">
      <alignment horizontal="center"/>
      <protection hidden="1"/>
    </xf>
    <xf numFmtId="0" fontId="16" fillId="7" borderId="0" xfId="0" applyFont="1" applyFill="1" applyBorder="1" applyAlignment="1" applyProtection="1">
      <alignment horizontal="center" vertical="justify"/>
      <protection hidden="1"/>
    </xf>
    <xf numFmtId="0" fontId="16" fillId="2" borderId="10" xfId="0" applyFont="1" applyFill="1" applyBorder="1" applyAlignment="1" applyProtection="1">
      <alignment horizontal="center" vertical="justify"/>
      <protection hidden="1"/>
    </xf>
    <xf numFmtId="0" fontId="18" fillId="11" borderId="15" xfId="0" applyFont="1" applyFill="1" applyBorder="1" applyAlignment="1" applyProtection="1">
      <alignment horizontal="center"/>
      <protection hidden="1"/>
    </xf>
    <xf numFmtId="0" fontId="18" fillId="11" borderId="2" xfId="0" applyFont="1" applyFill="1" applyBorder="1" applyAlignment="1" applyProtection="1">
      <alignment horizontal="center"/>
      <protection hidden="1"/>
    </xf>
    <xf numFmtId="0" fontId="18" fillId="11" borderId="16" xfId="0" applyFont="1" applyFill="1" applyBorder="1" applyAlignment="1" applyProtection="1">
      <alignment horizontal="center"/>
      <protection hidden="1"/>
    </xf>
    <xf numFmtId="0" fontId="0" fillId="0" borderId="17" xfId="0" applyFill="1" applyBorder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9" fillId="11" borderId="18" xfId="0" applyFon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0" fontId="10" fillId="15" borderId="19" xfId="0" applyFont="1" applyFill="1" applyBorder="1" applyAlignment="1" applyProtection="1">
      <alignment horizontal="center"/>
      <protection hidden="1"/>
    </xf>
    <xf numFmtId="0" fontId="26" fillId="0" borderId="20" xfId="0" applyFont="1" applyBorder="1" applyAlignment="1" applyProtection="1">
      <alignment horizontal="center"/>
      <protection hidden="1"/>
    </xf>
    <xf numFmtId="0" fontId="26" fillId="0" borderId="10" xfId="0" applyFont="1" applyBorder="1" applyAlignment="1" applyProtection="1">
      <alignment horizontal="center"/>
      <protection hidden="1"/>
    </xf>
    <xf numFmtId="0" fontId="26" fillId="0" borderId="8" xfId="0" applyFont="1" applyBorder="1" applyAlignment="1" applyProtection="1">
      <alignment horizontal="center"/>
      <protection hidden="1"/>
    </xf>
    <xf numFmtId="0" fontId="10" fillId="15" borderId="21" xfId="0" applyFont="1" applyFill="1" applyBorder="1" applyAlignment="1" applyProtection="1">
      <alignment horizontal="center"/>
      <protection hidden="1"/>
    </xf>
    <xf numFmtId="0" fontId="13" fillId="12" borderId="22" xfId="0" applyFont="1" applyFill="1" applyBorder="1" applyAlignment="1" applyProtection="1">
      <alignment horizontal="center"/>
      <protection locked="0"/>
    </xf>
    <xf numFmtId="0" fontId="13" fillId="12" borderId="23" xfId="0" applyFont="1" applyFill="1" applyBorder="1" applyAlignment="1" applyProtection="1">
      <alignment horizontal="center"/>
      <protection locked="0"/>
    </xf>
    <xf numFmtId="0" fontId="13" fillId="12" borderId="2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center" vertical="center" wrapText="1" shrinkToFit="1"/>
      <protection hidden="1"/>
    </xf>
    <xf numFmtId="0" fontId="10" fillId="0" borderId="0" xfId="0" applyFont="1" applyAlignment="1" applyProtection="1">
      <alignment horizontal="center" vertical="center" wrapText="1" shrinkToFit="1"/>
      <protection hidden="1"/>
    </xf>
    <xf numFmtId="14" fontId="10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39" fillId="0" borderId="0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Alignment="1" applyProtection="1">
      <alignment horizontal="center" vertical="center" wrapText="1" shrinkToFit="1"/>
      <protection hidden="1"/>
    </xf>
    <xf numFmtId="1" fontId="19" fillId="0" borderId="0" xfId="0" applyNumberFormat="1" applyFont="1" applyAlignment="1" applyProtection="1">
      <alignment horizontal="center" vertical="center" wrapText="1" shrinkToFit="1"/>
      <protection hidden="1"/>
    </xf>
    <xf numFmtId="0" fontId="19" fillId="9" borderId="0" xfId="0" applyFont="1" applyFill="1" applyAlignment="1" applyProtection="1">
      <alignment horizontal="center" vertical="center" wrapText="1" shrinkToFit="1"/>
      <protection hidden="1"/>
    </xf>
    <xf numFmtId="0" fontId="52" fillId="11" borderId="21" xfId="0" applyFont="1" applyFill="1" applyBorder="1" applyAlignment="1" applyProtection="1">
      <alignment horizontal="center" vertical="center" wrapText="1" shrinkToFit="1"/>
      <protection hidden="1"/>
    </xf>
    <xf numFmtId="0" fontId="53" fillId="0" borderId="21" xfId="0" applyFont="1" applyFill="1" applyBorder="1" applyAlignment="1" applyProtection="1">
      <alignment horizontal="center" vertical="center" wrapText="1" shrinkToFit="1"/>
      <protection hidden="1"/>
    </xf>
    <xf numFmtId="0" fontId="53" fillId="9" borderId="21" xfId="0" applyFont="1" applyFill="1" applyBorder="1" applyAlignment="1" applyProtection="1">
      <alignment horizontal="center" vertical="center" wrapText="1" shrinkToFit="1"/>
      <protection hidden="1"/>
    </xf>
    <xf numFmtId="0" fontId="21" fillId="11" borderId="21" xfId="0" applyFont="1" applyFill="1" applyBorder="1" applyAlignment="1" applyProtection="1">
      <alignment horizontal="center" vertical="center" wrapText="1" shrinkToFit="1"/>
      <protection hidden="1"/>
    </xf>
    <xf numFmtId="0" fontId="10" fillId="0" borderId="0" xfId="0" applyFont="1" applyBorder="1" applyAlignment="1" applyProtection="1">
      <alignment horizontal="center" vertical="center" wrapText="1" shrinkToFit="1"/>
      <protection hidden="1"/>
    </xf>
    <xf numFmtId="0" fontId="54" fillId="0" borderId="21" xfId="0" applyFont="1" applyBorder="1" applyAlignment="1" applyProtection="1">
      <alignment horizontal="center" vertical="center" wrapText="1" shrinkToFit="1"/>
      <protection hidden="1"/>
    </xf>
    <xf numFmtId="0" fontId="54" fillId="12" borderId="21" xfId="0" applyFont="1" applyFill="1" applyBorder="1" applyAlignment="1" applyProtection="1">
      <alignment horizontal="center" vertical="center" wrapText="1" shrinkToFit="1"/>
      <protection hidden="1"/>
    </xf>
    <xf numFmtId="0" fontId="54" fillId="12" borderId="25" xfId="0" applyFont="1" applyFill="1" applyBorder="1" applyAlignment="1" applyProtection="1">
      <alignment horizontal="center" vertical="center" wrapText="1" shrinkToFit="1"/>
      <protection hidden="1"/>
    </xf>
    <xf numFmtId="0" fontId="54" fillId="4" borderId="26" xfId="0" applyFont="1" applyFill="1" applyBorder="1" applyAlignment="1" applyProtection="1">
      <alignment horizontal="center" vertical="center" wrapText="1" shrinkToFit="1"/>
      <protection hidden="1"/>
    </xf>
    <xf numFmtId="0" fontId="54" fillId="0" borderId="25" xfId="0" applyFont="1" applyBorder="1" applyAlignment="1" applyProtection="1">
      <alignment horizontal="center" vertical="center" wrapText="1" shrinkToFit="1"/>
      <protection hidden="1"/>
    </xf>
    <xf numFmtId="0" fontId="54" fillId="0" borderId="0" xfId="0" applyFont="1" applyBorder="1" applyAlignment="1" applyProtection="1">
      <alignment horizontal="center" vertical="center" wrapText="1" shrinkToFit="1"/>
      <protection hidden="1"/>
    </xf>
    <xf numFmtId="0" fontId="10" fillId="0" borderId="22" xfId="0" applyFont="1" applyFill="1" applyBorder="1" applyAlignment="1" applyProtection="1">
      <alignment horizontal="center" vertical="center" wrapText="1" shrinkToFit="1"/>
      <protection locked="0"/>
    </xf>
    <xf numFmtId="0" fontId="55" fillId="16" borderId="27" xfId="0" applyFont="1" applyFill="1" applyBorder="1" applyAlignment="1" applyProtection="1">
      <alignment horizontal="center" vertical="center" wrapText="1" shrinkToFit="1"/>
      <protection hidden="1"/>
    </xf>
    <xf numFmtId="1" fontId="55" fillId="4" borderId="27" xfId="0" applyNumberFormat="1" applyFont="1" applyFill="1" applyBorder="1" applyAlignment="1" applyProtection="1">
      <alignment horizontal="center" vertical="center" wrapText="1" shrinkToFit="1"/>
      <protection hidden="1"/>
    </xf>
    <xf numFmtId="0" fontId="55" fillId="4" borderId="27" xfId="0" applyFont="1" applyFill="1" applyBorder="1" applyAlignment="1" applyProtection="1">
      <alignment horizontal="center" vertical="center" wrapText="1" shrinkToFit="1"/>
      <protection hidden="1"/>
    </xf>
    <xf numFmtId="0" fontId="56" fillId="0" borderId="0" xfId="0" applyNumberFormat="1" applyFont="1" applyBorder="1" applyAlignment="1" applyProtection="1">
      <alignment horizontal="center" vertical="center" wrapText="1" shrinkToFit="1"/>
      <protection hidden="1"/>
    </xf>
    <xf numFmtId="0" fontId="39" fillId="0" borderId="22" xfId="0" applyFont="1" applyBorder="1" applyAlignment="1" applyProtection="1">
      <alignment horizontal="center" vertical="center" wrapText="1" shrinkToFit="1"/>
      <protection hidden="1"/>
    </xf>
    <xf numFmtId="0" fontId="10" fillId="0" borderId="23" xfId="0" applyFont="1" applyFill="1" applyBorder="1" applyAlignment="1" applyProtection="1">
      <alignment horizontal="center" vertical="center" wrapText="1" shrinkToFit="1"/>
      <protection locked="0"/>
    </xf>
    <xf numFmtId="0" fontId="16" fillId="0" borderId="23" xfId="0" applyFont="1" applyFill="1" applyBorder="1" applyAlignment="1" applyProtection="1">
      <alignment horizontal="center" vertical="center" wrapText="1" shrinkToFit="1"/>
      <protection locked="0"/>
    </xf>
    <xf numFmtId="0" fontId="16" fillId="0" borderId="22" xfId="0" applyFont="1" applyFill="1" applyBorder="1" applyAlignment="1" applyProtection="1">
      <alignment horizontal="center" vertical="center" wrapText="1" shrinkToFit="1"/>
      <protection locked="0"/>
    </xf>
    <xf numFmtId="1" fontId="55" fillId="16" borderId="28" xfId="0" applyNumberFormat="1" applyFont="1" applyFill="1" applyBorder="1" applyAlignment="1" applyProtection="1">
      <alignment horizontal="center" vertical="center" wrapText="1" shrinkToFit="1"/>
      <protection hidden="1"/>
    </xf>
    <xf numFmtId="0" fontId="10" fillId="4" borderId="0" xfId="0" applyFont="1" applyFill="1" applyProtection="1">
      <protection hidden="1"/>
    </xf>
    <xf numFmtId="1" fontId="10" fillId="0" borderId="0" xfId="0" applyNumberFormat="1" applyFont="1" applyAlignment="1" applyProtection="1">
      <alignment horizontal="center" vertical="center" wrapText="1" shrinkToFit="1"/>
      <protection hidden="1"/>
    </xf>
    <xf numFmtId="0" fontId="39" fillId="0" borderId="23" xfId="0" applyFont="1" applyBorder="1" applyAlignment="1" applyProtection="1">
      <alignment horizontal="center" vertical="center" wrapText="1" shrinkToFit="1"/>
      <protection hidden="1"/>
    </xf>
    <xf numFmtId="0" fontId="0" fillId="0" borderId="23" xfId="0" applyFill="1" applyBorder="1" applyAlignment="1" applyProtection="1">
      <alignment horizontal="center" vertical="center" wrapText="1" shrinkToFit="1"/>
      <protection locked="0"/>
    </xf>
    <xf numFmtId="0" fontId="0" fillId="2" borderId="0" xfId="0" applyFill="1"/>
    <xf numFmtId="0" fontId="59" fillId="2" borderId="0" xfId="0" applyFont="1" applyFill="1" applyBorder="1" applyAlignment="1" applyProtection="1">
      <alignment horizontal="left"/>
      <protection hidden="1"/>
    </xf>
    <xf numFmtId="0" fontId="61" fillId="2" borderId="0" xfId="0" applyFont="1" applyFill="1" applyProtection="1">
      <protection hidden="1"/>
    </xf>
    <xf numFmtId="0" fontId="61" fillId="2" borderId="0" xfId="0" applyFont="1" applyFill="1" applyAlignment="1" applyProtection="1">
      <alignment horizontal="center" vertical="center" wrapText="1" shrinkToFit="1"/>
      <protection hidden="1"/>
    </xf>
    <xf numFmtId="0" fontId="61" fillId="2" borderId="0" xfId="0" applyFont="1" applyFill="1" applyAlignment="1" applyProtection="1">
      <alignment horizontal="left" vertical="center" wrapText="1" shrinkToFit="1"/>
      <protection hidden="1"/>
    </xf>
    <xf numFmtId="0" fontId="0" fillId="2" borderId="0" xfId="0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 wrapText="1" shrinkToFit="1"/>
      <protection hidden="1"/>
    </xf>
    <xf numFmtId="0" fontId="32" fillId="16" borderId="0" xfId="0" applyFont="1" applyFill="1" applyProtection="1">
      <protection hidden="1"/>
    </xf>
    <xf numFmtId="0" fontId="0" fillId="16" borderId="0" xfId="0" applyFill="1" applyAlignment="1" applyProtection="1">
      <alignment horizontal="center" vertical="center" wrapText="1" shrinkToFit="1"/>
      <protection hidden="1"/>
    </xf>
    <xf numFmtId="0" fontId="32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4" borderId="0" xfId="0" applyFill="1" applyAlignment="1" applyProtection="1">
      <alignment horizontal="center" vertical="center" wrapText="1" shrinkToFit="1"/>
      <protection hidden="1"/>
    </xf>
    <xf numFmtId="0" fontId="0" fillId="0" borderId="0" xfId="0" applyFill="1" applyAlignment="1" applyProtection="1">
      <alignment horizontal="center" vertical="center" wrapText="1" shrinkToFit="1"/>
      <protection hidden="1"/>
    </xf>
    <xf numFmtId="0" fontId="0" fillId="9" borderId="0" xfId="0" applyFill="1" applyAlignment="1" applyProtection="1">
      <alignment horizontal="center" vertical="center" wrapText="1" shrinkToFit="1"/>
      <protection hidden="1"/>
    </xf>
    <xf numFmtId="0" fontId="0" fillId="0" borderId="0" xfId="0" applyProtection="1">
      <protection hidden="1"/>
    </xf>
    <xf numFmtId="0" fontId="70" fillId="9" borderId="0" xfId="0" applyFont="1" applyFill="1" applyBorder="1" applyAlignment="1" applyProtection="1">
      <alignment horizontal="center" vertical="center" wrapText="1" shrinkToFit="1"/>
      <protection hidden="1"/>
    </xf>
    <xf numFmtId="0" fontId="70" fillId="2" borderId="0" xfId="0" applyFont="1" applyFill="1" applyAlignment="1" applyProtection="1">
      <alignment horizontal="center" vertical="center" wrapText="1" shrinkToFit="1"/>
      <protection hidden="1"/>
    </xf>
    <xf numFmtId="0" fontId="70" fillId="2" borderId="0" xfId="0" applyFont="1" applyFill="1" applyBorder="1" applyAlignment="1" applyProtection="1">
      <alignment horizontal="center" vertical="center" wrapText="1" shrinkToFit="1"/>
      <protection hidden="1"/>
    </xf>
    <xf numFmtId="0" fontId="70" fillId="2" borderId="0" xfId="0" applyFont="1" applyFill="1" applyBorder="1" applyAlignment="1" applyProtection="1">
      <alignment vertical="center"/>
      <protection hidden="1"/>
    </xf>
    <xf numFmtId="0" fontId="0" fillId="2" borderId="29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71" fillId="4" borderId="4" xfId="0" applyFont="1" applyFill="1" applyBorder="1" applyAlignment="1" applyProtection="1">
      <alignment vertical="center"/>
      <protection hidden="1"/>
    </xf>
    <xf numFmtId="0" fontId="0" fillId="4" borderId="19" xfId="0" applyFill="1" applyBorder="1" applyAlignment="1" applyProtection="1">
      <alignment horizontal="center" vertical="center" wrapText="1" shrinkToFit="1"/>
      <protection hidden="1"/>
    </xf>
    <xf numFmtId="0" fontId="0" fillId="4" borderId="1" xfId="0" applyFill="1" applyBorder="1" applyAlignment="1" applyProtection="1">
      <alignment horizontal="center" vertical="center" wrapText="1" shrinkToFit="1"/>
      <protection hidden="1"/>
    </xf>
    <xf numFmtId="0" fontId="0" fillId="4" borderId="5" xfId="0" applyFill="1" applyBorder="1" applyAlignment="1" applyProtection="1">
      <alignment horizontal="center" vertical="center" wrapText="1" shrinkToFit="1"/>
      <protection hidden="1"/>
    </xf>
    <xf numFmtId="0" fontId="0" fillId="2" borderId="0" xfId="0" applyFill="1" applyBorder="1" applyAlignment="1" applyProtection="1">
      <alignment vertical="center" wrapText="1" shrinkToFit="1"/>
      <protection hidden="1"/>
    </xf>
    <xf numFmtId="0" fontId="68" fillId="2" borderId="0" xfId="0" applyFont="1" applyFill="1" applyBorder="1" applyAlignment="1" applyProtection="1">
      <alignment horizontal="center" vertical="center" wrapText="1" shrinkToFit="1"/>
      <protection hidden="1"/>
    </xf>
    <xf numFmtId="0" fontId="72" fillId="2" borderId="0" xfId="0" applyFont="1" applyFill="1" applyAlignment="1" applyProtection="1">
      <alignment horizontal="center" vertical="center" wrapText="1" shrinkToFit="1"/>
      <protection hidden="1"/>
    </xf>
    <xf numFmtId="0" fontId="0" fillId="4" borderId="11" xfId="0" applyFill="1" applyBorder="1" applyAlignment="1" applyProtection="1">
      <alignment horizontal="center" vertical="center" wrapText="1" shrinkToFit="1"/>
      <protection hidden="1"/>
    </xf>
    <xf numFmtId="0" fontId="71" fillId="4" borderId="8" xfId="0" applyFont="1" applyFill="1" applyBorder="1" applyAlignment="1" applyProtection="1">
      <alignment vertical="center"/>
      <protection hidden="1"/>
    </xf>
    <xf numFmtId="0" fontId="0" fillId="4" borderId="29" xfId="0" applyFill="1" applyBorder="1" applyAlignment="1" applyProtection="1">
      <alignment horizontal="center" vertical="center" wrapText="1" shrinkToFit="1"/>
      <protection hidden="1"/>
    </xf>
    <xf numFmtId="0" fontId="0" fillId="4" borderId="8" xfId="0" applyFill="1" applyBorder="1" applyAlignment="1" applyProtection="1">
      <alignment horizontal="center" vertical="center" wrapText="1" shrinkToFit="1"/>
      <protection hidden="1"/>
    </xf>
    <xf numFmtId="0" fontId="0" fillId="4" borderId="9" xfId="0" applyFill="1" applyBorder="1" applyAlignment="1" applyProtection="1">
      <alignment horizontal="center" vertical="center" wrapText="1" shrinkToFit="1"/>
      <protection hidden="1"/>
    </xf>
    <xf numFmtId="0" fontId="39" fillId="0" borderId="30" xfId="0" applyFont="1" applyBorder="1" applyAlignment="1" applyProtection="1">
      <alignment horizontal="center" vertical="center" wrapText="1" shrinkToFit="1"/>
      <protection hidden="1"/>
    </xf>
    <xf numFmtId="0" fontId="0" fillId="0" borderId="30" xfId="0" applyFill="1" applyBorder="1" applyAlignment="1" applyProtection="1">
      <alignment horizontal="center" vertical="center" wrapText="1" shrinkToFit="1"/>
      <protection locked="0"/>
    </xf>
    <xf numFmtId="0" fontId="16" fillId="0" borderId="30" xfId="0" applyFont="1" applyFill="1" applyBorder="1" applyAlignment="1" applyProtection="1">
      <alignment horizontal="center" vertical="center" wrapText="1" shrinkToFit="1"/>
      <protection locked="0"/>
    </xf>
    <xf numFmtId="0" fontId="55" fillId="16" borderId="31" xfId="0" applyFont="1" applyFill="1" applyBorder="1" applyAlignment="1" applyProtection="1">
      <alignment horizontal="center" vertical="center" wrapText="1" shrinkToFit="1"/>
      <protection hidden="1"/>
    </xf>
    <xf numFmtId="1" fontId="55" fillId="4" borderId="31" xfId="0" applyNumberFormat="1" applyFont="1" applyFill="1" applyBorder="1" applyAlignment="1" applyProtection="1">
      <alignment horizontal="center" vertical="center" wrapText="1" shrinkToFit="1"/>
      <protection hidden="1"/>
    </xf>
    <xf numFmtId="0" fontId="55" fillId="4" borderId="31" xfId="0" applyFont="1" applyFill="1" applyBorder="1" applyAlignment="1" applyProtection="1">
      <alignment horizontal="center" vertical="center" wrapText="1" shrinkToFit="1"/>
      <protection hidden="1"/>
    </xf>
    <xf numFmtId="0" fontId="0" fillId="0" borderId="22" xfId="0" applyFill="1" applyBorder="1" applyAlignment="1" applyProtection="1">
      <alignment horizontal="center" vertical="center" wrapText="1" shrinkToFit="1"/>
      <protection locked="0"/>
    </xf>
    <xf numFmtId="1" fontId="55" fillId="16" borderId="27" xfId="0" applyNumberFormat="1" applyFont="1" applyFill="1" applyBorder="1" applyAlignment="1" applyProtection="1">
      <alignment horizontal="center" vertical="center" wrapText="1" shrinkToFit="1"/>
      <protection hidden="1"/>
    </xf>
    <xf numFmtId="0" fontId="10" fillId="0" borderId="30" xfId="0" applyFont="1" applyFill="1" applyBorder="1" applyAlignment="1" applyProtection="1">
      <alignment horizontal="center" vertical="center" wrapText="1" shrinkToFit="1"/>
      <protection locked="0"/>
    </xf>
    <xf numFmtId="0" fontId="13" fillId="9" borderId="0" xfId="0" applyFont="1" applyFill="1" applyBorder="1" applyAlignment="1" applyProtection="1">
      <alignment horizontal="center"/>
      <protection hidden="1"/>
    </xf>
    <xf numFmtId="1" fontId="0" fillId="4" borderId="32" xfId="0" applyNumberFormat="1" applyFill="1" applyBorder="1" applyAlignment="1" applyProtection="1">
      <alignment horizontal="center" vertical="center" wrapText="1" shrinkToFit="1"/>
      <protection hidden="1"/>
    </xf>
    <xf numFmtId="0" fontId="16" fillId="0" borderId="28" xfId="0" applyFont="1" applyFill="1" applyBorder="1" applyAlignment="1" applyProtection="1">
      <alignment horizontal="center" vertical="center" wrapText="1" shrinkToFit="1"/>
      <protection locked="0"/>
    </xf>
    <xf numFmtId="0" fontId="16" fillId="0" borderId="31" xfId="0" applyFont="1" applyFill="1" applyBorder="1" applyAlignment="1" applyProtection="1">
      <alignment horizontal="center" vertical="center" wrapText="1" shrinkToFit="1"/>
      <protection locked="0"/>
    </xf>
    <xf numFmtId="1" fontId="55" fillId="16" borderId="33" xfId="0" applyNumberFormat="1" applyFont="1" applyFill="1" applyBorder="1" applyAlignment="1" applyProtection="1">
      <alignment horizontal="center" vertical="center" wrapText="1" shrinkToFit="1"/>
      <protection hidden="1"/>
    </xf>
    <xf numFmtId="0" fontId="16" fillId="13" borderId="34" xfId="0" applyFont="1" applyFill="1" applyBorder="1" applyAlignment="1" applyProtection="1">
      <alignment horizontal="center" vertical="center" wrapText="1" shrinkToFit="1"/>
      <protection locked="0"/>
    </xf>
    <xf numFmtId="0" fontId="16" fillId="13" borderId="23" xfId="0" applyFont="1" applyFill="1" applyBorder="1" applyAlignment="1" applyProtection="1">
      <alignment horizontal="center" vertical="center" wrapText="1" shrinkToFit="1"/>
      <protection locked="0"/>
    </xf>
    <xf numFmtId="0" fontId="16" fillId="13" borderId="30" xfId="0" applyFont="1" applyFill="1" applyBorder="1" applyAlignment="1" applyProtection="1">
      <alignment horizontal="center" vertical="center" wrapText="1" shrinkToFit="1"/>
      <protection locked="0"/>
    </xf>
    <xf numFmtId="0" fontId="16" fillId="13" borderId="22" xfId="0" applyFont="1" applyFill="1" applyBorder="1" applyAlignment="1" applyProtection="1">
      <alignment horizontal="center" vertical="center" wrapText="1" shrinkToFit="1"/>
      <protection locked="0"/>
    </xf>
    <xf numFmtId="0" fontId="54" fillId="7" borderId="25" xfId="0" applyFont="1" applyFill="1" applyBorder="1" applyAlignment="1" applyProtection="1">
      <alignment horizontal="center" vertical="center" wrapText="1" shrinkToFit="1"/>
      <protection hidden="1"/>
    </xf>
    <xf numFmtId="9" fontId="56" fillId="7" borderId="27" xfId="0" applyNumberFormat="1" applyFont="1" applyFill="1" applyBorder="1" applyAlignment="1" applyProtection="1">
      <alignment horizontal="center" vertical="center" wrapText="1" shrinkToFit="1"/>
      <protection hidden="1"/>
    </xf>
    <xf numFmtId="9" fontId="56" fillId="7" borderId="31" xfId="0" applyNumberFormat="1" applyFont="1" applyFill="1" applyBorder="1" applyAlignment="1" applyProtection="1">
      <alignment horizontal="center" vertical="center" wrapText="1" shrinkToFit="1"/>
      <protection hidden="1"/>
    </xf>
    <xf numFmtId="0" fontId="31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71" fillId="0" borderId="0" xfId="0" applyFont="1" applyFill="1" applyBorder="1" applyAlignment="1" applyProtection="1">
      <protection hidden="1"/>
    </xf>
    <xf numFmtId="0" fontId="71" fillId="2" borderId="0" xfId="0" applyFont="1" applyFill="1" applyBorder="1" applyAlignment="1" applyProtection="1">
      <alignment vertical="center"/>
      <protection hidden="1"/>
    </xf>
    <xf numFmtId="0" fontId="26" fillId="0" borderId="0" xfId="0" applyFont="1"/>
    <xf numFmtId="0" fontId="86" fillId="0" borderId="0" xfId="0" applyFont="1"/>
    <xf numFmtId="0" fontId="26" fillId="2" borderId="0" xfId="0" applyFont="1" applyFill="1" applyProtection="1">
      <protection hidden="1"/>
    </xf>
    <xf numFmtId="0" fontId="26" fillId="16" borderId="0" xfId="0" applyFont="1" applyFill="1" applyAlignment="1" applyProtection="1">
      <alignment horizontal="center" vertical="center" wrapText="1" shrinkToFit="1"/>
      <protection hidden="1"/>
    </xf>
    <xf numFmtId="0" fontId="61" fillId="2" borderId="6" xfId="0" applyFont="1" applyFill="1" applyBorder="1" applyAlignment="1" applyProtection="1">
      <alignment horizontal="center" vertical="center" wrapText="1" shrinkToFit="1"/>
      <protection hidden="1"/>
    </xf>
    <xf numFmtId="0" fontId="0" fillId="2" borderId="6" xfId="0" applyFill="1" applyBorder="1" applyAlignment="1" applyProtection="1">
      <alignment horizontal="center" vertical="center" wrapText="1" shrinkToFit="1"/>
      <protection hidden="1"/>
    </xf>
    <xf numFmtId="0" fontId="26" fillId="2" borderId="6" xfId="0" applyFont="1" applyFill="1" applyBorder="1" applyAlignment="1" applyProtection="1">
      <alignment horizontal="center" vertical="center" wrapText="1" shrinkToFit="1"/>
      <protection hidden="1"/>
    </xf>
    <xf numFmtId="0" fontId="70" fillId="2" borderId="6" xfId="0" applyFont="1" applyFill="1" applyBorder="1" applyAlignment="1" applyProtection="1">
      <alignment horizontal="center" vertical="center" wrapText="1" shrinkToFit="1"/>
      <protection hidden="1"/>
    </xf>
    <xf numFmtId="0" fontId="0" fillId="2" borderId="6" xfId="0" applyFill="1" applyBorder="1" applyAlignment="1" applyProtection="1">
      <alignment vertical="center" wrapText="1" shrinkToFit="1"/>
      <protection hidden="1"/>
    </xf>
    <xf numFmtId="0" fontId="0" fillId="0" borderId="0" xfId="0" applyBorder="1"/>
    <xf numFmtId="0" fontId="0" fillId="2" borderId="35" xfId="0" applyFill="1" applyBorder="1" applyProtection="1">
      <protection hidden="1"/>
    </xf>
    <xf numFmtId="0" fontId="0" fillId="2" borderId="36" xfId="0" applyFill="1" applyBorder="1" applyProtection="1">
      <protection hidden="1"/>
    </xf>
    <xf numFmtId="0" fontId="0" fillId="2" borderId="37" xfId="0" applyFill="1" applyBorder="1" applyProtection="1">
      <protection hidden="1"/>
    </xf>
    <xf numFmtId="0" fontId="0" fillId="2" borderId="38" xfId="0" applyFill="1" applyBorder="1" applyProtection="1">
      <protection hidden="1"/>
    </xf>
    <xf numFmtId="0" fontId="0" fillId="2" borderId="39" xfId="0" applyFill="1" applyBorder="1" applyProtection="1">
      <protection hidden="1"/>
    </xf>
    <xf numFmtId="0" fontId="86" fillId="0" borderId="0" xfId="0" applyFont="1" applyProtection="1">
      <protection hidden="1"/>
    </xf>
    <xf numFmtId="0" fontId="86" fillId="2" borderId="38" xfId="0" applyFont="1" applyFill="1" applyBorder="1" applyProtection="1">
      <protection hidden="1"/>
    </xf>
    <xf numFmtId="0" fontId="86" fillId="2" borderId="0" xfId="0" applyFont="1" applyFill="1" applyBorder="1" applyProtection="1">
      <protection hidden="1"/>
    </xf>
    <xf numFmtId="0" fontId="86" fillId="2" borderId="39" xfId="0" applyFont="1" applyFill="1" applyBorder="1" applyProtection="1">
      <protection hidden="1"/>
    </xf>
    <xf numFmtId="0" fontId="88" fillId="2" borderId="0" xfId="0" applyFont="1" applyFill="1" applyBorder="1" applyProtection="1">
      <protection hidden="1"/>
    </xf>
    <xf numFmtId="0" fontId="89" fillId="2" borderId="0" xfId="0" applyFont="1" applyFill="1" applyBorder="1" applyProtection="1">
      <protection hidden="1"/>
    </xf>
    <xf numFmtId="0" fontId="90" fillId="2" borderId="0" xfId="0" applyFont="1" applyFill="1" applyBorder="1" applyProtection="1">
      <protection hidden="1"/>
    </xf>
    <xf numFmtId="0" fontId="91" fillId="2" borderId="0" xfId="0" applyFont="1" applyFill="1" applyBorder="1" applyProtection="1">
      <protection hidden="1"/>
    </xf>
    <xf numFmtId="0" fontId="83" fillId="2" borderId="0" xfId="0" applyFont="1" applyFill="1" applyBorder="1" applyProtection="1">
      <protection hidden="1"/>
    </xf>
    <xf numFmtId="0" fontId="0" fillId="2" borderId="39" xfId="0" applyFill="1" applyBorder="1" applyAlignment="1" applyProtection="1">
      <protection hidden="1"/>
    </xf>
    <xf numFmtId="0" fontId="84" fillId="2" borderId="0" xfId="0" applyFont="1" applyFill="1" applyBorder="1" applyAlignment="1" applyProtection="1">
      <alignment horizontal="justify"/>
      <protection hidden="1"/>
    </xf>
    <xf numFmtId="0" fontId="85" fillId="2" borderId="0" xfId="1" applyFont="1" applyFill="1" applyBorder="1" applyAlignment="1" applyProtection="1">
      <protection hidden="1"/>
    </xf>
    <xf numFmtId="0" fontId="0" fillId="2" borderId="29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40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58" fillId="2" borderId="0" xfId="1" applyFill="1" applyAlignment="1" applyProtection="1">
      <protection hidden="1"/>
    </xf>
    <xf numFmtId="0" fontId="31" fillId="2" borderId="6" xfId="0" applyFont="1" applyFill="1" applyBorder="1" applyProtection="1">
      <protection hidden="1"/>
    </xf>
    <xf numFmtId="0" fontId="81" fillId="2" borderId="0" xfId="1" applyFont="1" applyFill="1" applyAlignment="1" applyProtection="1">
      <protection hidden="1"/>
    </xf>
    <xf numFmtId="0" fontId="28" fillId="2" borderId="6" xfId="0" applyFont="1" applyFill="1" applyBorder="1" applyProtection="1">
      <protection hidden="1"/>
    </xf>
    <xf numFmtId="0" fontId="71" fillId="2" borderId="0" xfId="0" applyFont="1" applyFill="1" applyProtection="1">
      <protection hidden="1"/>
    </xf>
    <xf numFmtId="0" fontId="0" fillId="2" borderId="7" xfId="0" applyFill="1" applyBorder="1" applyProtection="1">
      <protection hidden="1"/>
    </xf>
    <xf numFmtId="0" fontId="13" fillId="12" borderId="4" xfId="0" applyFont="1" applyFill="1" applyBorder="1" applyAlignment="1" applyProtection="1">
      <alignment horizontal="center"/>
      <protection hidden="1"/>
    </xf>
    <xf numFmtId="0" fontId="13" fillId="12" borderId="1" xfId="0" applyFont="1" applyFill="1" applyBorder="1" applyAlignment="1" applyProtection="1">
      <alignment horizontal="center"/>
      <protection hidden="1"/>
    </xf>
    <xf numFmtId="0" fontId="13" fillId="12" borderId="41" xfId="0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27" fillId="2" borderId="26" xfId="0" applyFont="1" applyFill="1" applyBorder="1" applyAlignment="1" applyProtection="1">
      <alignment horizontal="center"/>
      <protection hidden="1"/>
    </xf>
    <xf numFmtId="0" fontId="0" fillId="2" borderId="42" xfId="0" applyFill="1" applyBorder="1" applyAlignment="1" applyProtection="1">
      <alignment horizontal="center"/>
      <protection hidden="1"/>
    </xf>
    <xf numFmtId="1" fontId="24" fillId="17" borderId="17" xfId="0" applyNumberFormat="1" applyFont="1" applyFill="1" applyBorder="1" applyAlignment="1" applyProtection="1">
      <alignment horizontal="center" vertical="center"/>
      <protection hidden="1"/>
    </xf>
    <xf numFmtId="0" fontId="30" fillId="13" borderId="43" xfId="0" applyFont="1" applyFill="1" applyBorder="1" applyAlignment="1" applyProtection="1">
      <alignment horizontal="center" vertical="center"/>
      <protection hidden="1"/>
    </xf>
    <xf numFmtId="0" fontId="30" fillId="13" borderId="2" xfId="0" applyFont="1" applyFill="1" applyBorder="1" applyAlignment="1" applyProtection="1">
      <alignment horizontal="center" vertical="center"/>
      <protection hidden="1"/>
    </xf>
    <xf numFmtId="0" fontId="30" fillId="13" borderId="40" xfId="0" applyFont="1" applyFill="1" applyBorder="1" applyAlignment="1" applyProtection="1">
      <alignment horizontal="center" vertical="center"/>
      <protection hidden="1"/>
    </xf>
    <xf numFmtId="0" fontId="41" fillId="2" borderId="20" xfId="0" applyFont="1" applyFill="1" applyBorder="1" applyAlignment="1" applyProtection="1">
      <alignment horizontal="center" vertical="center"/>
      <protection hidden="1"/>
    </xf>
    <xf numFmtId="0" fontId="0" fillId="9" borderId="29" xfId="0" applyFill="1" applyBorder="1" applyAlignment="1" applyProtection="1">
      <alignment horizontal="center"/>
      <protection hidden="1"/>
    </xf>
    <xf numFmtId="0" fontId="10" fillId="2" borderId="6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41" fillId="2" borderId="8" xfId="0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Fill="1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43" fillId="8" borderId="25" xfId="0" applyFont="1" applyFill="1" applyBorder="1" applyAlignment="1" applyProtection="1">
      <alignment horizontal="center"/>
      <protection hidden="1"/>
    </xf>
    <xf numFmtId="0" fontId="10" fillId="7" borderId="21" xfId="0" applyFont="1" applyFill="1" applyBorder="1" applyAlignment="1" applyProtection="1">
      <alignment horizontal="center"/>
      <protection hidden="1"/>
    </xf>
    <xf numFmtId="1" fontId="10" fillId="7" borderId="21" xfId="0" applyNumberFormat="1" applyFont="1" applyFill="1" applyBorder="1" applyAlignment="1" applyProtection="1">
      <alignment horizontal="center"/>
      <protection hidden="1"/>
    </xf>
    <xf numFmtId="0" fontId="43" fillId="8" borderId="44" xfId="0" applyFont="1" applyFill="1" applyBorder="1" applyAlignment="1" applyProtection="1">
      <alignment horizontal="center"/>
      <protection hidden="1"/>
    </xf>
    <xf numFmtId="0" fontId="43" fillId="8" borderId="45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41" fillId="8" borderId="18" xfId="0" applyFont="1" applyFill="1" applyBorder="1" applyProtection="1">
      <protection hidden="1"/>
    </xf>
    <xf numFmtId="0" fontId="0" fillId="8" borderId="13" xfId="0" applyFill="1" applyBorder="1" applyProtection="1">
      <protection hidden="1"/>
    </xf>
    <xf numFmtId="0" fontId="41" fillId="8" borderId="17" xfId="0" applyFont="1" applyFill="1" applyBorder="1" applyProtection="1">
      <protection hidden="1"/>
    </xf>
    <xf numFmtId="0" fontId="32" fillId="0" borderId="18" xfId="0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protection hidden="1"/>
    </xf>
    <xf numFmtId="0" fontId="49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 wrapText="1" shrinkToFit="1"/>
      <protection hidden="1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hidden="1"/>
    </xf>
    <xf numFmtId="0" fontId="23" fillId="0" borderId="9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9" borderId="23" xfId="0" applyFon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left" vertical="center" wrapText="1" indent="1" shrinkToFit="1"/>
      <protection locked="0"/>
    </xf>
    <xf numFmtId="0" fontId="0" fillId="0" borderId="46" xfId="0" applyFill="1" applyBorder="1" applyAlignment="1" applyProtection="1">
      <alignment horizontal="left" vertical="center" wrapText="1" indent="1" shrinkToFit="1"/>
      <protection locked="0"/>
    </xf>
    <xf numFmtId="0" fontId="0" fillId="0" borderId="29" xfId="0" applyFill="1" applyBorder="1" applyAlignment="1" applyProtection="1">
      <alignment horizontal="left" vertical="center" wrapText="1" indent="1" shrinkToFit="1"/>
      <protection locked="0"/>
    </xf>
    <xf numFmtId="0" fontId="19" fillId="15" borderId="34" xfId="0" applyFont="1" applyFill="1" applyBorder="1" applyAlignment="1" applyProtection="1">
      <alignment horizontal="left" vertical="center" indent="1"/>
      <protection locked="0"/>
    </xf>
    <xf numFmtId="0" fontId="19" fillId="15" borderId="23" xfId="0" applyFont="1" applyFill="1" applyBorder="1" applyAlignment="1" applyProtection="1">
      <alignment horizontal="left" vertical="center" indent="1"/>
      <protection locked="0"/>
    </xf>
    <xf numFmtId="0" fontId="10" fillId="9" borderId="22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9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9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9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9" borderId="34" xfId="0" applyNumberFormat="1" applyFont="1" applyFill="1" applyBorder="1" applyAlignment="1" applyProtection="1">
      <alignment horizontal="center" vertical="center"/>
      <protection locked="0"/>
    </xf>
    <xf numFmtId="0" fontId="13" fillId="9" borderId="3" xfId="0" applyNumberFormat="1" applyFont="1" applyFill="1" applyBorder="1" applyAlignment="1" applyProtection="1">
      <alignment horizontal="center" vertical="center"/>
      <protection locked="0"/>
    </xf>
    <xf numFmtId="0" fontId="13" fillId="9" borderId="23" xfId="0" applyNumberFormat="1" applyFont="1" applyFill="1" applyBorder="1" applyAlignment="1" applyProtection="1">
      <alignment horizontal="center" vertical="center"/>
      <protection locked="0"/>
    </xf>
    <xf numFmtId="0" fontId="84" fillId="0" borderId="0" xfId="0" applyFont="1"/>
    <xf numFmtId="0" fontId="85" fillId="0" borderId="0" xfId="0" applyFont="1" applyAlignment="1">
      <alignment wrapText="1"/>
    </xf>
    <xf numFmtId="0" fontId="0" fillId="2" borderId="39" xfId="0" applyFill="1" applyBorder="1" applyAlignment="1">
      <alignment horizontal="center"/>
    </xf>
    <xf numFmtId="0" fontId="85" fillId="2" borderId="39" xfId="0" applyFont="1" applyFill="1" applyBorder="1" applyAlignment="1">
      <alignment wrapText="1"/>
    </xf>
    <xf numFmtId="0" fontId="85" fillId="2" borderId="38" xfId="0" applyFont="1" applyFill="1" applyBorder="1"/>
    <xf numFmtId="0" fontId="84" fillId="2" borderId="0" xfId="0" applyFont="1" applyFill="1" applyBorder="1"/>
    <xf numFmtId="0" fontId="84" fillId="2" borderId="39" xfId="0" applyFont="1" applyFill="1" applyBorder="1"/>
    <xf numFmtId="49" fontId="85" fillId="2" borderId="38" xfId="0" applyNumberFormat="1" applyFont="1" applyFill="1" applyBorder="1"/>
    <xf numFmtId="0" fontId="94" fillId="2" borderId="15" xfId="0" applyFont="1" applyFill="1" applyBorder="1"/>
    <xf numFmtId="0" fontId="84" fillId="2" borderId="14" xfId="0" applyFont="1" applyFill="1" applyBorder="1"/>
    <xf numFmtId="0" fontId="84" fillId="2" borderId="40" xfId="0" applyFont="1" applyFill="1" applyBorder="1"/>
    <xf numFmtId="0" fontId="0" fillId="2" borderId="5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3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14" xfId="0" applyFill="1" applyBorder="1" applyAlignment="1" applyProtection="1">
      <protection hidden="1"/>
    </xf>
    <xf numFmtId="0" fontId="42" fillId="15" borderId="18" xfId="0" applyFont="1" applyFill="1" applyBorder="1" applyAlignment="1" applyProtection="1">
      <alignment horizontal="center" vertical="center"/>
      <protection hidden="1"/>
    </xf>
    <xf numFmtId="0" fontId="42" fillId="15" borderId="17" xfId="0" applyFont="1" applyFill="1" applyBorder="1" applyAlignment="1" applyProtection="1">
      <alignment horizontal="center" vertical="center"/>
      <protection hidden="1"/>
    </xf>
    <xf numFmtId="0" fontId="43" fillId="8" borderId="47" xfId="0" applyFont="1" applyFill="1" applyBorder="1" applyAlignment="1" applyProtection="1">
      <alignment horizontal="center"/>
      <protection hidden="1"/>
    </xf>
    <xf numFmtId="0" fontId="43" fillId="8" borderId="42" xfId="0" applyFont="1" applyFill="1" applyBorder="1" applyAlignment="1" applyProtection="1">
      <alignment horizontal="center"/>
      <protection hidden="1"/>
    </xf>
    <xf numFmtId="0" fontId="43" fillId="8" borderId="25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Alignment="1" applyProtection="1">
      <protection hidden="1"/>
    </xf>
    <xf numFmtId="0" fontId="10" fillId="9" borderId="35" xfId="0" applyFont="1" applyFill="1" applyBorder="1" applyAlignment="1" applyProtection="1">
      <alignment horizontal="center"/>
      <protection hidden="1"/>
    </xf>
    <xf numFmtId="0" fontId="10" fillId="9" borderId="36" xfId="0" applyFont="1" applyFill="1" applyBorder="1" applyAlignment="1" applyProtection="1">
      <alignment horizontal="center"/>
      <protection hidden="1"/>
    </xf>
    <xf numFmtId="0" fontId="10" fillId="9" borderId="37" xfId="0" applyFont="1" applyFill="1" applyBorder="1" applyAlignment="1" applyProtection="1">
      <alignment horizontal="center"/>
      <protection hidden="1"/>
    </xf>
    <xf numFmtId="0" fontId="29" fillId="0" borderId="26" xfId="0" applyFont="1" applyFill="1" applyBorder="1" applyAlignment="1" applyProtection="1">
      <alignment horizontal="center"/>
      <protection hidden="1"/>
    </xf>
    <xf numFmtId="0" fontId="28" fillId="0" borderId="25" xfId="0" applyFont="1" applyBorder="1" applyAlignment="1" applyProtection="1">
      <alignment horizontal="center"/>
      <protection hidden="1"/>
    </xf>
    <xf numFmtId="0" fontId="37" fillId="11" borderId="26" xfId="0" applyFont="1" applyFill="1" applyBorder="1" applyAlignment="1" applyProtection="1">
      <alignment horizontal="center"/>
      <protection locked="0"/>
    </xf>
    <xf numFmtId="0" fontId="38" fillId="11" borderId="42" xfId="0" applyFont="1" applyFill="1" applyBorder="1" applyAlignment="1" applyProtection="1">
      <alignment horizontal="center"/>
      <protection locked="0"/>
    </xf>
    <xf numFmtId="0" fontId="38" fillId="11" borderId="36" xfId="0" applyFont="1" applyFill="1" applyBorder="1" applyAlignment="1" applyProtection="1">
      <alignment horizontal="center"/>
      <protection locked="0"/>
    </xf>
    <xf numFmtId="0" fontId="38" fillId="11" borderId="37" xfId="0" applyFont="1" applyFill="1" applyBorder="1" applyAlignment="1" applyProtection="1">
      <alignment horizontal="center"/>
      <protection locked="0"/>
    </xf>
    <xf numFmtId="0" fontId="31" fillId="13" borderId="35" xfId="0" applyFont="1" applyFill="1" applyBorder="1" applyAlignment="1" applyProtection="1">
      <alignment horizontal="center"/>
      <protection hidden="1"/>
    </xf>
    <xf numFmtId="0" fontId="31" fillId="13" borderId="42" xfId="0" applyFont="1" applyFill="1" applyBorder="1" applyAlignment="1" applyProtection="1">
      <alignment horizontal="center"/>
      <protection hidden="1"/>
    </xf>
    <xf numFmtId="0" fontId="31" fillId="13" borderId="25" xfId="0" applyFont="1" applyFill="1" applyBorder="1" applyAlignment="1" applyProtection="1">
      <alignment horizontal="center"/>
      <protection hidden="1"/>
    </xf>
    <xf numFmtId="0" fontId="10" fillId="15" borderId="26" xfId="0" applyFont="1" applyFill="1" applyBorder="1" applyAlignment="1" applyProtection="1">
      <alignment horizontal="center"/>
      <protection hidden="1"/>
    </xf>
    <xf numFmtId="0" fontId="0" fillId="15" borderId="42" xfId="0" applyFill="1" applyBorder="1" applyProtection="1">
      <protection hidden="1"/>
    </xf>
    <xf numFmtId="0" fontId="0" fillId="15" borderId="25" xfId="0" applyFill="1" applyBorder="1" applyProtection="1">
      <protection hidden="1"/>
    </xf>
    <xf numFmtId="0" fontId="36" fillId="4" borderId="26" xfId="0" applyFont="1" applyFill="1" applyBorder="1" applyAlignment="1" applyProtection="1">
      <alignment horizontal="center"/>
      <protection hidden="1"/>
    </xf>
    <xf numFmtId="0" fontId="36" fillId="4" borderId="42" xfId="0" applyFont="1" applyFill="1" applyBorder="1" applyAlignment="1" applyProtection="1">
      <alignment horizontal="center"/>
      <protection hidden="1"/>
    </xf>
    <xf numFmtId="0" fontId="36" fillId="4" borderId="25" xfId="0" applyFont="1" applyFill="1" applyBorder="1" applyAlignment="1" applyProtection="1">
      <alignment horizontal="center"/>
      <protection hidden="1"/>
    </xf>
    <xf numFmtId="0" fontId="54" fillId="12" borderId="26" xfId="0" applyFont="1" applyFill="1" applyBorder="1" applyAlignment="1" applyProtection="1">
      <alignment horizontal="center" vertical="center" wrapText="1" shrinkToFit="1"/>
      <protection hidden="1"/>
    </xf>
    <xf numFmtId="0" fontId="54" fillId="12" borderId="42" xfId="0" applyFont="1" applyFill="1" applyBorder="1" applyAlignment="1" applyProtection="1">
      <alignment horizontal="center" vertical="center" wrapText="1" shrinkToFit="1"/>
      <protection hidden="1"/>
    </xf>
    <xf numFmtId="0" fontId="54" fillId="12" borderId="25" xfId="0" applyFont="1" applyFill="1" applyBorder="1" applyAlignment="1" applyProtection="1">
      <alignment horizontal="center" vertical="center" wrapText="1" shrinkToFit="1"/>
      <protection hidden="1"/>
    </xf>
    <xf numFmtId="0" fontId="39" fillId="4" borderId="18" xfId="0" applyFont="1" applyFill="1" applyBorder="1" applyAlignment="1" applyProtection="1">
      <alignment horizontal="center" vertical="center" wrapText="1" shrinkToFit="1"/>
      <protection hidden="1"/>
    </xf>
    <xf numFmtId="0" fontId="39" fillId="4" borderId="17" xfId="0" applyFont="1" applyFill="1" applyBorder="1" applyAlignment="1" applyProtection="1">
      <alignment horizontal="center" vertical="center" wrapText="1" shrinkToFit="1"/>
      <protection hidden="1"/>
    </xf>
    <xf numFmtId="0" fontId="39" fillId="9" borderId="48" xfId="0" applyFont="1" applyFill="1" applyBorder="1" applyAlignment="1" applyProtection="1">
      <alignment horizontal="center" vertical="center" wrapText="1" shrinkToFit="1"/>
      <protection hidden="1"/>
    </xf>
    <xf numFmtId="0" fontId="39" fillId="9" borderId="12" xfId="0" applyFont="1" applyFill="1" applyBorder="1" applyAlignment="1" applyProtection="1">
      <alignment horizontal="center" vertical="center" wrapText="1" shrinkToFit="1"/>
      <protection hidden="1"/>
    </xf>
    <xf numFmtId="0" fontId="39" fillId="9" borderId="49" xfId="0" applyFont="1" applyFill="1" applyBorder="1" applyAlignment="1" applyProtection="1">
      <alignment horizontal="center" vertical="center" wrapText="1" shrinkToFit="1"/>
      <protection hidden="1"/>
    </xf>
    <xf numFmtId="0" fontId="22" fillId="16" borderId="26" xfId="0" applyFont="1" applyFill="1" applyBorder="1" applyAlignment="1" applyProtection="1">
      <alignment horizontal="center" vertical="center" wrapText="1" shrinkToFit="1"/>
      <protection hidden="1"/>
    </xf>
    <xf numFmtId="0" fontId="22" fillId="16" borderId="42" xfId="0" applyFont="1" applyFill="1" applyBorder="1" applyAlignment="1" applyProtection="1">
      <alignment horizontal="center" vertical="center" wrapText="1" shrinkToFit="1"/>
      <protection hidden="1"/>
    </xf>
    <xf numFmtId="0" fontId="22" fillId="16" borderId="25" xfId="0" applyFont="1" applyFill="1" applyBorder="1" applyAlignment="1" applyProtection="1">
      <alignment horizontal="center" vertical="center" wrapText="1" shrinkToFit="1"/>
      <protection hidden="1"/>
    </xf>
    <xf numFmtId="0" fontId="50" fillId="0" borderId="35" xfId="0" applyFont="1" applyFill="1" applyBorder="1" applyAlignment="1" applyProtection="1">
      <alignment horizontal="center" vertical="center" wrapText="1" shrinkToFit="1"/>
      <protection hidden="1"/>
    </xf>
    <xf numFmtId="0" fontId="50" fillId="0" borderId="36" xfId="0" applyFont="1" applyFill="1" applyBorder="1" applyAlignment="1" applyProtection="1">
      <alignment horizontal="center" vertical="center" wrapText="1" shrinkToFit="1"/>
      <protection hidden="1"/>
    </xf>
    <xf numFmtId="0" fontId="50" fillId="0" borderId="37" xfId="0" applyFont="1" applyFill="1" applyBorder="1" applyAlignment="1" applyProtection="1">
      <alignment horizontal="center" vertical="center" wrapText="1" shrinkToFit="1"/>
      <protection hidden="1"/>
    </xf>
    <xf numFmtId="0" fontId="39" fillId="9" borderId="26" xfId="0" applyFont="1" applyFill="1" applyBorder="1" applyAlignment="1" applyProtection="1">
      <alignment horizontal="center" vertical="center" wrapText="1" shrinkToFit="1"/>
      <protection hidden="1"/>
    </xf>
    <xf numFmtId="0" fontId="39" fillId="9" borderId="42" xfId="0" applyFont="1" applyFill="1" applyBorder="1" applyAlignment="1" applyProtection="1">
      <alignment horizontal="center" vertical="center" wrapText="1" shrinkToFit="1"/>
      <protection hidden="1"/>
    </xf>
    <xf numFmtId="0" fontId="39" fillId="9" borderId="25" xfId="0" applyFont="1" applyFill="1" applyBorder="1" applyAlignment="1" applyProtection="1">
      <alignment horizontal="center" vertical="center" wrapText="1" shrinkToFit="1"/>
      <protection hidden="1"/>
    </xf>
    <xf numFmtId="0" fontId="39" fillId="0" borderId="18" xfId="0" applyFont="1" applyBorder="1" applyAlignment="1" applyProtection="1">
      <alignment horizontal="center" vertical="center" wrapText="1" shrinkToFit="1"/>
      <protection hidden="1"/>
    </xf>
    <xf numFmtId="0" fontId="39" fillId="0" borderId="17" xfId="0" applyFont="1" applyBorder="1" applyAlignment="1" applyProtection="1">
      <alignment horizontal="center" vertical="center" wrapText="1" shrinkToFit="1"/>
      <protection hidden="1"/>
    </xf>
    <xf numFmtId="0" fontId="39" fillId="11" borderId="18" xfId="0" applyFont="1" applyFill="1" applyBorder="1" applyAlignment="1" applyProtection="1">
      <alignment horizontal="center" vertical="center" wrapText="1" shrinkToFit="1"/>
      <protection hidden="1"/>
    </xf>
    <xf numFmtId="0" fontId="39" fillId="11" borderId="17" xfId="0" applyFont="1" applyFill="1" applyBorder="1" applyAlignment="1" applyProtection="1">
      <alignment horizontal="center" vertical="center" wrapText="1" shrinkToFit="1"/>
      <protection hidden="1"/>
    </xf>
    <xf numFmtId="0" fontId="50" fillId="13" borderId="35" xfId="0" applyFont="1" applyFill="1" applyBorder="1" applyAlignment="1" applyProtection="1">
      <alignment horizontal="center" vertical="center" wrapText="1" shrinkToFit="1"/>
      <protection hidden="1"/>
    </xf>
    <xf numFmtId="0" fontId="51" fillId="13" borderId="36" xfId="0" applyFont="1" applyFill="1" applyBorder="1" applyAlignment="1" applyProtection="1">
      <alignment horizontal="center" vertical="center" wrapText="1" shrinkToFit="1"/>
      <protection hidden="1"/>
    </xf>
    <xf numFmtId="0" fontId="51" fillId="13" borderId="37" xfId="0" applyFont="1" applyFill="1" applyBorder="1" applyAlignment="1" applyProtection="1">
      <alignment horizontal="center" vertical="center" wrapText="1" shrinkToFit="1"/>
      <protection hidden="1"/>
    </xf>
    <xf numFmtId="0" fontId="39" fillId="7" borderId="50" xfId="0" applyFont="1" applyFill="1" applyBorder="1" applyAlignment="1" applyProtection="1">
      <alignment horizontal="center" vertical="center" wrapText="1" shrinkToFit="1"/>
      <protection hidden="1"/>
    </xf>
    <xf numFmtId="0" fontId="39" fillId="7" borderId="51" xfId="0" applyFont="1" applyFill="1" applyBorder="1" applyAlignment="1" applyProtection="1">
      <alignment horizontal="center" vertical="center" wrapText="1" shrinkToFit="1"/>
      <protection hidden="1"/>
    </xf>
    <xf numFmtId="0" fontId="39" fillId="0" borderId="48" xfId="0" applyFont="1" applyBorder="1" applyAlignment="1" applyProtection="1">
      <alignment horizontal="center" vertical="center" wrapText="1" shrinkToFit="1"/>
      <protection hidden="1"/>
    </xf>
    <xf numFmtId="0" fontId="39" fillId="0" borderId="12" xfId="0" applyFont="1" applyBorder="1" applyAlignment="1" applyProtection="1">
      <alignment horizontal="center" vertical="center" wrapText="1" shrinkToFit="1"/>
      <protection hidden="1"/>
    </xf>
    <xf numFmtId="0" fontId="39" fillId="0" borderId="49" xfId="0" applyFont="1" applyBorder="1" applyAlignment="1" applyProtection="1">
      <alignment horizontal="center" vertical="center" wrapText="1" shrinkToFit="1"/>
      <protection hidden="1"/>
    </xf>
    <xf numFmtId="0" fontId="23" fillId="2" borderId="38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85" fillId="2" borderId="38" xfId="0" applyFont="1" applyFill="1" applyBorder="1" applyAlignment="1">
      <alignment wrapText="1"/>
    </xf>
    <xf numFmtId="0" fontId="85" fillId="2" borderId="0" xfId="0" applyFont="1" applyFill="1" applyBorder="1" applyAlignment="1">
      <alignment wrapText="1"/>
    </xf>
    <xf numFmtId="0" fontId="95" fillId="2" borderId="38" xfId="0" applyFont="1" applyFill="1" applyBorder="1" applyAlignment="1">
      <alignment horizontal="center" wrapText="1"/>
    </xf>
    <xf numFmtId="0" fontId="32" fillId="2" borderId="0" xfId="0" applyFont="1" applyFill="1" applyBorder="1" applyAlignment="1">
      <alignment horizontal="center"/>
    </xf>
    <xf numFmtId="0" fontId="96" fillId="2" borderId="38" xfId="0" applyFont="1" applyFill="1" applyBorder="1" applyAlignment="1">
      <alignment horizontal="center" wrapText="1"/>
    </xf>
    <xf numFmtId="0" fontId="69" fillId="2" borderId="0" xfId="0" applyFont="1" applyFill="1" applyBorder="1" applyAlignment="1">
      <alignment horizontal="center"/>
    </xf>
    <xf numFmtId="0" fontId="79" fillId="2" borderId="0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87" fillId="2" borderId="0" xfId="0" applyFont="1" applyFill="1" applyBorder="1" applyAlignment="1" applyProtection="1">
      <alignment horizontal="center"/>
      <protection hidden="1"/>
    </xf>
    <xf numFmtId="0" fontId="86" fillId="2" borderId="0" xfId="0" applyFont="1" applyFill="1" applyAlignment="1" applyProtection="1">
      <alignment horizontal="center"/>
      <protection hidden="1"/>
    </xf>
    <xf numFmtId="0" fontId="80" fillId="2" borderId="0" xfId="0" applyFont="1" applyFill="1" applyBorder="1" applyAlignment="1" applyProtection="1">
      <protection hidden="1"/>
    </xf>
    <xf numFmtId="0" fontId="0" fillId="0" borderId="0" xfId="0" applyAlignment="1" applyProtection="1">
      <protection hidden="1"/>
    </xf>
    <xf numFmtId="0" fontId="23" fillId="2" borderId="38" xfId="0" applyFont="1" applyFill="1" applyBorder="1" applyAlignment="1">
      <alignment horizontal="center"/>
    </xf>
    <xf numFmtId="0" fontId="84" fillId="2" borderId="0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39" xfId="0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justify"/>
      <protection hidden="1"/>
    </xf>
    <xf numFmtId="0" fontId="0" fillId="2" borderId="0" xfId="0" applyFill="1" applyBorder="1" applyAlignment="1" applyProtection="1">
      <protection hidden="1"/>
    </xf>
    <xf numFmtId="0" fontId="0" fillId="2" borderId="39" xfId="0" applyFill="1" applyBorder="1" applyAlignment="1" applyProtection="1">
      <protection hidden="1"/>
    </xf>
    <xf numFmtId="0" fontId="6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92" fillId="2" borderId="0" xfId="0" applyFont="1" applyFill="1" applyBorder="1" applyAlignment="1" applyProtection="1">
      <alignment horizontal="center"/>
      <protection hidden="1"/>
    </xf>
    <xf numFmtId="0" fontId="92" fillId="0" borderId="0" xfId="0" applyFont="1" applyAlignment="1" applyProtection="1">
      <alignment horizontal="center"/>
      <protection hidden="1"/>
    </xf>
    <xf numFmtId="0" fontId="10" fillId="2" borderId="0" xfId="0" applyFont="1" applyFill="1" applyAlignment="1" applyProtection="1">
      <protection hidden="1"/>
    </xf>
    <xf numFmtId="0" fontId="57" fillId="2" borderId="36" xfId="0" applyFont="1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57" fillId="2" borderId="0" xfId="0" applyFont="1" applyFill="1" applyBorder="1" applyAlignment="1" applyProtection="1">
      <alignment horizontal="center" vertical="top"/>
      <protection hidden="1"/>
    </xf>
    <xf numFmtId="0" fontId="0" fillId="2" borderId="0" xfId="0" applyFill="1" applyBorder="1" applyAlignment="1" applyProtection="1">
      <alignment horizontal="center" vertical="top"/>
      <protection hidden="1"/>
    </xf>
    <xf numFmtId="0" fontId="58" fillId="2" borderId="0" xfId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79" fillId="2" borderId="0" xfId="0" applyFont="1" applyFill="1" applyAlignment="1" applyProtection="1">
      <alignment horizontal="left" vertical="center" wrapText="1" shrinkToFit="1"/>
      <protection hidden="1"/>
    </xf>
    <xf numFmtId="0" fontId="61" fillId="0" borderId="0" xfId="0" applyFont="1" applyAlignment="1" applyProtection="1">
      <alignment horizontal="left" vertical="center"/>
      <protection hidden="1"/>
    </xf>
    <xf numFmtId="0" fontId="70" fillId="9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4" borderId="52" xfId="0" applyFill="1" applyBorder="1" applyAlignment="1" applyProtection="1">
      <alignment horizontal="center" vertical="center" wrapText="1" shrinkToFit="1"/>
      <protection hidden="1"/>
    </xf>
    <xf numFmtId="0" fontId="0" fillId="4" borderId="53" xfId="0" applyFill="1" applyBorder="1" applyAlignment="1" applyProtection="1">
      <alignment vertical="center" wrapText="1" shrinkToFit="1"/>
      <protection hidden="1"/>
    </xf>
    <xf numFmtId="0" fontId="0" fillId="4" borderId="0" xfId="0" applyFill="1" applyBorder="1" applyAlignment="1" applyProtection="1">
      <alignment vertical="center" wrapText="1" shrinkToFit="1"/>
      <protection hidden="1"/>
    </xf>
    <xf numFmtId="0" fontId="0" fillId="4" borderId="6" xfId="0" applyFill="1" applyBorder="1" applyAlignment="1" applyProtection="1">
      <alignment vertical="center" wrapText="1" shrinkToFit="1"/>
      <protection hidden="1"/>
    </xf>
    <xf numFmtId="0" fontId="0" fillId="4" borderId="29" xfId="0" applyFill="1" applyBorder="1" applyAlignment="1" applyProtection="1">
      <alignment vertical="center" wrapText="1" shrinkToFit="1"/>
      <protection hidden="1"/>
    </xf>
    <xf numFmtId="0" fontId="0" fillId="4" borderId="7" xfId="0" applyFill="1" applyBorder="1" applyAlignment="1" applyProtection="1">
      <alignment vertical="center" wrapText="1" shrinkToFit="1"/>
      <protection hidden="1"/>
    </xf>
    <xf numFmtId="0" fontId="82" fillId="2" borderId="0" xfId="0" applyFont="1" applyFill="1" applyBorder="1" applyAlignment="1" applyProtection="1">
      <alignment horizontal="center"/>
      <protection hidden="1"/>
    </xf>
    <xf numFmtId="0" fontId="82" fillId="0" borderId="0" xfId="0" applyFont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v2b.ru/img/spacer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495" name="Picture 1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3825" y="4257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496" name="Picture 2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42975" y="4257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9525</xdr:colOff>
      <xdr:row>30</xdr:row>
      <xdr:rowOff>9525</xdr:rowOff>
    </xdr:to>
    <xdr:pic>
      <xdr:nvPicPr>
        <xdr:cNvPr id="1497" name="Picture 3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3825" y="4905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9525</xdr:colOff>
      <xdr:row>30</xdr:row>
      <xdr:rowOff>9525</xdr:rowOff>
    </xdr:to>
    <xdr:pic>
      <xdr:nvPicPr>
        <xdr:cNvPr id="1498" name="Picture 4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2162175" y="4905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31</xdr:row>
      <xdr:rowOff>0</xdr:rowOff>
    </xdr:to>
    <xdr:pic>
      <xdr:nvPicPr>
        <xdr:cNvPr id="1499" name="Picture 5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3825" y="5067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9525</xdr:colOff>
      <xdr:row>31</xdr:row>
      <xdr:rowOff>0</xdr:rowOff>
    </xdr:to>
    <xdr:sp macro="" textlink="">
      <xdr:nvSpPr>
        <xdr:cNvPr id="1500" name="AutoShape 6"/>
        <xdr:cNvSpPr>
          <a:spLocks noChangeAspect="1" noChangeArrowheads="1"/>
        </xdr:cNvSpPr>
      </xdr:nvSpPr>
      <xdr:spPr bwMode="auto">
        <a:xfrm>
          <a:off x="2162175" y="5067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31</xdr:row>
      <xdr:rowOff>0</xdr:rowOff>
    </xdr:to>
    <xdr:pic>
      <xdr:nvPicPr>
        <xdr:cNvPr id="1501" name="Picture 7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3825" y="5067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9525</xdr:colOff>
      <xdr:row>31</xdr:row>
      <xdr:rowOff>0</xdr:rowOff>
    </xdr:to>
    <xdr:pic>
      <xdr:nvPicPr>
        <xdr:cNvPr id="1502" name="Picture 8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2162175" y="5067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31</xdr:row>
      <xdr:rowOff>0</xdr:rowOff>
    </xdr:to>
    <xdr:pic>
      <xdr:nvPicPr>
        <xdr:cNvPr id="1503" name="Picture 9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3825" y="5067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31</xdr:row>
      <xdr:rowOff>0</xdr:rowOff>
    </xdr:from>
    <xdr:to>
      <xdr:col>4</xdr:col>
      <xdr:colOff>9525</xdr:colOff>
      <xdr:row>31</xdr:row>
      <xdr:rowOff>0</xdr:rowOff>
    </xdr:to>
    <xdr:pic>
      <xdr:nvPicPr>
        <xdr:cNvPr id="1504" name="Picture 10" descr="http://www.v2b.ru/img/space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552575" y="5067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adrovik.ru/index.php?name=PNphpBB2&amp;file=download&amp;id=9998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drovik.ru/index.php?name=PNphpBB2&amp;file=download&amp;id=9185" TargetMode="External"/><Relationship Id="rId2" Type="http://schemas.openxmlformats.org/officeDocument/2006/relationships/hyperlink" Target="http://www.kadrovik.ru/index.php?name=PNphpBB2&amp;file=viewtopic&amp;t=100217" TargetMode="External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://www.kadrovik.ru/index.php?name=PNphpBB2&amp;file=download&amp;id=9998" TargetMode="External"/><Relationship Id="rId4" Type="http://schemas.openxmlformats.org/officeDocument/2006/relationships/hyperlink" Target="http://www.kadrovik.ru/index.php?name=PNphpBB2&amp;file=viewtopic&amp;t=84062&amp;start=0&amp;postdays=0&amp;postorder=asc&amp;highligh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AW60"/>
  <sheetViews>
    <sheetView tabSelected="1" workbookViewId="0">
      <selection activeCell="D12" sqref="D12"/>
    </sheetView>
  </sheetViews>
  <sheetFormatPr defaultRowHeight="12.75" x14ac:dyDescent="0.2"/>
  <cols>
    <col min="1" max="1" width="4.140625" customWidth="1"/>
    <col min="2" max="2" width="4.5703125" customWidth="1"/>
    <col min="3" max="3" width="4" customWidth="1"/>
    <col min="4" max="4" width="4.85546875" customWidth="1"/>
    <col min="5" max="5" width="1" customWidth="1"/>
    <col min="6" max="6" width="3.85546875" customWidth="1"/>
    <col min="7" max="7" width="4.140625" customWidth="1"/>
    <col min="8" max="8" width="5.28515625" customWidth="1"/>
    <col min="9" max="9" width="3.28515625" customWidth="1"/>
    <col min="10" max="10" width="7.85546875" customWidth="1"/>
    <col min="11" max="11" width="3.140625" customWidth="1"/>
    <col min="12" max="12" width="5" customWidth="1"/>
    <col min="13" max="13" width="5.28515625" customWidth="1"/>
    <col min="14" max="14" width="5.5703125" customWidth="1"/>
    <col min="15" max="15" width="0.140625" customWidth="1"/>
    <col min="16" max="16" width="4.85546875" hidden="1" customWidth="1"/>
    <col min="17" max="26" width="4.140625" hidden="1" customWidth="1"/>
    <col min="27" max="27" width="4.28515625" hidden="1" customWidth="1"/>
    <col min="28" max="29" width="6.140625" hidden="1" customWidth="1"/>
    <col min="30" max="30" width="12.7109375" hidden="1" customWidth="1"/>
    <col min="31" max="31" width="0.7109375" hidden="1" customWidth="1"/>
    <col min="32" max="32" width="9.140625" hidden="1" customWidth="1"/>
    <col min="33" max="34" width="0.28515625" hidden="1" customWidth="1"/>
    <col min="35" max="35" width="4.42578125" hidden="1" customWidth="1"/>
    <col min="36" max="36" width="10.7109375" hidden="1" customWidth="1"/>
    <col min="37" max="37" width="51.85546875" customWidth="1"/>
  </cols>
  <sheetData>
    <row r="1" spans="1:49" x14ac:dyDescent="0.2">
      <c r="A1" s="283" t="s">
        <v>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4"/>
      <c r="AF1" s="1"/>
      <c r="AG1" s="1"/>
      <c r="AH1" s="1"/>
      <c r="AI1" s="1"/>
      <c r="AJ1" s="5"/>
      <c r="AK1" s="216" t="s">
        <v>153</v>
      </c>
      <c r="AL1" s="21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ht="11.25" customHeight="1" thickBot="1" x14ac:dyDescent="0.3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"/>
      <c r="P2" s="2"/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8"/>
      <c r="AD2" s="8"/>
      <c r="AE2" s="9"/>
      <c r="AF2" s="9"/>
      <c r="AG2" s="9"/>
      <c r="AH2" s="10"/>
      <c r="AI2" s="1"/>
      <c r="AJ2" s="5"/>
      <c r="AK2" s="218" t="s">
        <v>33</v>
      </c>
      <c r="AL2" s="219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</row>
    <row r="3" spans="1:49" ht="16.5" customHeight="1" thickBot="1" x14ac:dyDescent="0.3">
      <c r="A3" s="298" t="s">
        <v>183</v>
      </c>
      <c r="B3" s="299"/>
      <c r="C3" s="299"/>
      <c r="D3" s="299"/>
      <c r="E3" s="299"/>
      <c r="F3" s="299"/>
      <c r="G3" s="299"/>
      <c r="H3" s="299"/>
      <c r="I3" s="299"/>
      <c r="J3" s="300"/>
      <c r="K3" s="301"/>
      <c r="L3" s="296" t="s">
        <v>23</v>
      </c>
      <c r="M3" s="297"/>
      <c r="N3" s="69"/>
      <c r="O3" s="3"/>
      <c r="P3" s="3"/>
      <c r="Q3" s="34"/>
      <c r="R3" s="34"/>
      <c r="S3" s="34"/>
      <c r="T3" s="34"/>
      <c r="U3" s="34"/>
      <c r="V3" s="34"/>
      <c r="W3" s="34"/>
      <c r="X3" s="34"/>
      <c r="Y3" s="34"/>
      <c r="Z3" s="34"/>
      <c r="AA3" s="35"/>
      <c r="AB3" s="11"/>
      <c r="AC3" s="11"/>
      <c r="AD3" s="11"/>
      <c r="AE3" s="36"/>
      <c r="AF3" s="36"/>
      <c r="AG3" s="36"/>
      <c r="AH3" s="37"/>
      <c r="AI3" s="25"/>
      <c r="AJ3" s="5"/>
      <c r="AK3" s="286" t="s">
        <v>28</v>
      </c>
      <c r="AL3" s="129"/>
    </row>
    <row r="4" spans="1:49" s="19" customFormat="1" ht="16.5" customHeight="1" thickBot="1" x14ac:dyDescent="0.3">
      <c r="A4" s="220"/>
      <c r="B4" s="221"/>
      <c r="C4" s="221"/>
      <c r="D4" s="221"/>
      <c r="E4" s="221"/>
      <c r="F4" s="221"/>
      <c r="G4" s="221"/>
      <c r="H4" s="221"/>
      <c r="I4" s="221"/>
      <c r="J4" s="308" t="s">
        <v>26</v>
      </c>
      <c r="K4" s="309"/>
      <c r="L4" s="309"/>
      <c r="M4" s="309"/>
      <c r="N4" s="310"/>
      <c r="O4" s="3"/>
      <c r="P4" s="3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11"/>
      <c r="AC4" s="11"/>
      <c r="AD4" s="11"/>
      <c r="AE4" s="36"/>
      <c r="AF4" s="36"/>
      <c r="AG4" s="36"/>
      <c r="AH4" s="37"/>
      <c r="AI4" s="25"/>
      <c r="AJ4" s="5"/>
      <c r="AK4" s="287"/>
      <c r="AL4" s="5"/>
    </row>
    <row r="5" spans="1:49" ht="15" customHeight="1" thickBot="1" x14ac:dyDescent="0.3">
      <c r="A5" s="302" t="s">
        <v>21</v>
      </c>
      <c r="B5" s="303"/>
      <c r="C5" s="303"/>
      <c r="D5" s="303"/>
      <c r="E5" s="303"/>
      <c r="F5" s="303"/>
      <c r="G5" s="303"/>
      <c r="H5" s="303"/>
      <c r="I5" s="304"/>
      <c r="J5" s="222">
        <f>SUM(J8:J37)</f>
        <v>2156</v>
      </c>
      <c r="K5" s="66" t="s">
        <v>22</v>
      </c>
      <c r="L5" s="223">
        <f>AG45</f>
        <v>5</v>
      </c>
      <c r="M5" s="224">
        <f>AI44</f>
        <v>10</v>
      </c>
      <c r="N5" s="225">
        <f>AI43</f>
        <v>27</v>
      </c>
      <c r="O5" s="28"/>
      <c r="P5" s="3"/>
      <c r="Q5" s="34"/>
      <c r="R5" s="34"/>
      <c r="S5" s="34"/>
      <c r="T5" s="34"/>
      <c r="U5" s="34"/>
      <c r="V5" s="34"/>
      <c r="W5" s="34"/>
      <c r="X5" s="34"/>
      <c r="Y5" s="34"/>
      <c r="Z5" s="34"/>
      <c r="AA5" s="35"/>
      <c r="AB5" s="11"/>
      <c r="AC5" s="11"/>
      <c r="AD5" s="11"/>
      <c r="AE5" s="36"/>
      <c r="AF5" s="36"/>
      <c r="AG5" s="36"/>
      <c r="AH5" s="37"/>
      <c r="AI5" s="25"/>
      <c r="AJ5" s="5"/>
      <c r="AK5" s="242" t="s">
        <v>181</v>
      </c>
      <c r="AL5" s="129"/>
    </row>
    <row r="6" spans="1:49" ht="13.5" customHeight="1" thickBot="1" x14ac:dyDescent="0.3">
      <c r="A6" s="226" t="s">
        <v>24</v>
      </c>
      <c r="B6" s="293" t="s">
        <v>7</v>
      </c>
      <c r="C6" s="294"/>
      <c r="D6" s="295"/>
      <c r="E6" s="227" t="s">
        <v>20</v>
      </c>
      <c r="F6" s="293" t="s">
        <v>8</v>
      </c>
      <c r="G6" s="294"/>
      <c r="H6" s="295"/>
      <c r="I6" s="228"/>
      <c r="J6" s="61" t="s">
        <v>3</v>
      </c>
      <c r="K6" s="62"/>
      <c r="L6" s="63" t="s">
        <v>4</v>
      </c>
      <c r="M6" s="64" t="s">
        <v>1</v>
      </c>
      <c r="N6" s="65" t="s">
        <v>5</v>
      </c>
      <c r="O6" s="3"/>
      <c r="P6" s="3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229"/>
      <c r="AC6" s="3"/>
      <c r="AD6" s="3"/>
      <c r="AE6" s="40"/>
      <c r="AF6" s="40"/>
      <c r="AG6" s="40"/>
      <c r="AH6" s="40"/>
      <c r="AI6" s="25"/>
      <c r="AJ6" s="5"/>
      <c r="AK6" s="243" t="s">
        <v>34</v>
      </c>
      <c r="AL6" s="129"/>
      <c r="AM6" s="59"/>
      <c r="AN6" s="25"/>
      <c r="AO6" s="25"/>
    </row>
    <row r="7" spans="1:49" ht="13.5" customHeight="1" thickBot="1" x14ac:dyDescent="0.35">
      <c r="A7" s="230" t="s">
        <v>25</v>
      </c>
      <c r="B7" s="76" t="s">
        <v>5</v>
      </c>
      <c r="C7" s="76" t="s">
        <v>1</v>
      </c>
      <c r="D7" s="76" t="s">
        <v>0</v>
      </c>
      <c r="E7" s="72"/>
      <c r="F7" s="76" t="s">
        <v>5</v>
      </c>
      <c r="G7" s="76" t="s">
        <v>1</v>
      </c>
      <c r="H7" s="76" t="s">
        <v>0</v>
      </c>
      <c r="I7" s="71"/>
      <c r="J7" s="58" t="s">
        <v>6</v>
      </c>
      <c r="K7" s="60"/>
      <c r="L7" s="305" t="s">
        <v>2</v>
      </c>
      <c r="M7" s="306"/>
      <c r="N7" s="307"/>
      <c r="O7" s="28"/>
      <c r="P7" s="3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7"/>
      <c r="AB7" s="27"/>
      <c r="AC7" s="3"/>
      <c r="AD7" s="3"/>
      <c r="AE7" s="32"/>
      <c r="AF7" s="33"/>
      <c r="AG7" s="3"/>
      <c r="AH7" s="26"/>
      <c r="AI7" s="26"/>
      <c r="AJ7" s="5"/>
      <c r="AK7" s="244" t="s">
        <v>162</v>
      </c>
      <c r="AL7" s="129"/>
    </row>
    <row r="8" spans="1:49" x14ac:dyDescent="0.2">
      <c r="A8" s="73">
        <v>1</v>
      </c>
      <c r="B8" s="77">
        <v>19</v>
      </c>
      <c r="C8" s="77">
        <v>1</v>
      </c>
      <c r="D8" s="77">
        <v>2006</v>
      </c>
      <c r="E8" s="157"/>
      <c r="F8" s="77">
        <v>3</v>
      </c>
      <c r="G8" s="77">
        <v>8</v>
      </c>
      <c r="H8" s="77">
        <v>2006</v>
      </c>
      <c r="I8" s="57" t="s">
        <v>22</v>
      </c>
      <c r="J8" s="54">
        <f>IF(B8=0,IF(C8=0,IF(D8=0,IF(F8=0,IF(G8=0,IF(H8=0,0,AF8))))),AF8)</f>
        <v>197</v>
      </c>
      <c r="K8" s="57" t="s">
        <v>22</v>
      </c>
      <c r="L8" s="50">
        <f>IF(B8&gt;F8,(IF(C8&gt;(G8-1),H8-D8-1,H8-D8)),(IF(C8&gt;(G8),H8-D8-1,H8-D8)))</f>
        <v>0</v>
      </c>
      <c r="M8" s="51">
        <f>IF(B8&gt;F8,(IF(C8&gt;(G8-1),G8+11-C8,G8-C8-1)),(IF((C8-1)&lt;G8,G8-C8,(IF(C8&gt;(G8-1),G8-C8+12,G8-C8)))))</f>
        <v>6</v>
      </c>
      <c r="N8" s="51">
        <f>IF(B8=0,IF(C8=0,IF(D8=0,IF(F8=0,IF(G8=0,IF(H8=0,0,AC8))))),AC8)</f>
        <v>16</v>
      </c>
      <c r="O8" s="12">
        <f>IF(P8&lt;C8,H8-1,H8)</f>
        <v>2006</v>
      </c>
      <c r="P8" s="12">
        <f>IF(F8&lt;B8,G8-1,G8)</f>
        <v>7</v>
      </c>
      <c r="Q8" s="20">
        <f>O8-D8</f>
        <v>0</v>
      </c>
      <c r="R8" s="44">
        <v>2</v>
      </c>
      <c r="S8" s="42">
        <v>4</v>
      </c>
      <c r="T8" s="22">
        <v>6</v>
      </c>
      <c r="U8" s="43">
        <v>9</v>
      </c>
      <c r="V8" s="41">
        <v>11</v>
      </c>
      <c r="W8" s="45">
        <v>29</v>
      </c>
      <c r="X8" s="21">
        <v>28</v>
      </c>
      <c r="Y8" s="46">
        <v>31</v>
      </c>
      <c r="Z8" s="47">
        <v>30</v>
      </c>
      <c r="AA8" s="13">
        <f>IF(C8=S8,Z8,IF(C8=T8,Z8,IF(C8=U8,Z8,IF(C8=V8,Z8,IF(C8=R8,IF((D8/4-INT(D8/4)=0),W8,X8),Y8)))))</f>
        <v>31</v>
      </c>
      <c r="AB8" s="24">
        <f>IF(P8&lt;C8,P8+12,P8)</f>
        <v>7</v>
      </c>
      <c r="AC8" s="31">
        <f>IF(B8&gt;F8,F8+AA8-B8+1,F8-B8+1)</f>
        <v>16</v>
      </c>
      <c r="AD8" s="29">
        <f>DATE(D8,C8,B8)</f>
        <v>38736</v>
      </c>
      <c r="AE8" s="29">
        <f>DATE(H8,G8,F8)</f>
        <v>38932</v>
      </c>
      <c r="AF8" s="23">
        <f>AE8-AD8+1</f>
        <v>197</v>
      </c>
      <c r="AG8" s="30"/>
      <c r="AH8" s="26"/>
      <c r="AI8" s="26"/>
      <c r="AJ8" s="5"/>
      <c r="AK8" s="259"/>
      <c r="AL8" s="129"/>
    </row>
    <row r="9" spans="1:49" x14ac:dyDescent="0.2">
      <c r="A9" s="74">
        <v>2</v>
      </c>
      <c r="B9" s="78">
        <v>23</v>
      </c>
      <c r="C9" s="78">
        <v>8</v>
      </c>
      <c r="D9" s="78">
        <v>2006</v>
      </c>
      <c r="E9" s="157"/>
      <c r="F9" s="78">
        <v>25</v>
      </c>
      <c r="G9" s="78">
        <v>5</v>
      </c>
      <c r="H9" s="78">
        <v>2007</v>
      </c>
      <c r="I9" s="57" t="s">
        <v>22</v>
      </c>
      <c r="J9" s="55">
        <f t="shared" ref="J9:J20" si="0">IF(B9=0,IF(C9=0,IF(D9=0,IF(F9=0,IF(G9=0,IF(H9=0,0,AF9))))),AF9)</f>
        <v>276</v>
      </c>
      <c r="K9" s="57" t="s">
        <v>22</v>
      </c>
      <c r="L9" s="50">
        <f>IF(B9&gt;F9,(IF(C9&gt;(G9-1),H9-D9-1,H9-D9)),(IF(C9&gt;(G9),H9-D9-1,H9-D9)))</f>
        <v>0</v>
      </c>
      <c r="M9" s="51">
        <f>IF(B9&gt;F9,(IF(C9&gt;(G9-1),G9+11-C9,G9-C9-1)),(IF((C9-1)&lt;G9,G9-C9,(IF(C9&gt;(G9-1),G9-C9+12,G9-C9)))))</f>
        <v>9</v>
      </c>
      <c r="N9" s="51">
        <f t="shared" ref="N9:N20" si="1">IF(B9=0,IF(C9=0,IF(D9=0,IF(F9=0,IF(G9=0,IF(H9=0,0,AC9))))),AC9)</f>
        <v>3</v>
      </c>
      <c r="O9" s="12">
        <f>IF(P9&lt;C9,H9-1,H9)</f>
        <v>2006</v>
      </c>
      <c r="P9" s="12">
        <f>IF(F9&lt;B9,G9-1,G9)</f>
        <v>5</v>
      </c>
      <c r="Q9" s="20">
        <f>O9-D9</f>
        <v>0</v>
      </c>
      <c r="R9" s="44">
        <v>2</v>
      </c>
      <c r="S9" s="42">
        <v>4</v>
      </c>
      <c r="T9" s="22">
        <v>6</v>
      </c>
      <c r="U9" s="43">
        <v>9</v>
      </c>
      <c r="V9" s="41">
        <v>11</v>
      </c>
      <c r="W9" s="45">
        <v>29</v>
      </c>
      <c r="X9" s="21">
        <v>28</v>
      </c>
      <c r="Y9" s="46">
        <v>31</v>
      </c>
      <c r="Z9" s="47">
        <v>30</v>
      </c>
      <c r="AA9" s="13">
        <f>IF(C9=S9,Z9,IF(C9=T9,Z9,IF(C9=U9,Z9,IF(C9=V9,Z9,IF(C9=R9,IF((D9/4-INT(D9/4)=0),W9,X9),Y9)))))</f>
        <v>31</v>
      </c>
      <c r="AB9" s="24">
        <f>IF(P9&lt;C9,P9+12,P9)</f>
        <v>17</v>
      </c>
      <c r="AC9" s="31">
        <f>IF(B9&gt;F9,F9+AA9-B9+1,F9-B9+1)</f>
        <v>3</v>
      </c>
      <c r="AD9" s="29">
        <f>DATE(D9,C9,B9)</f>
        <v>38952</v>
      </c>
      <c r="AE9" s="29">
        <f>DATE(H9,G9,F9)</f>
        <v>39227</v>
      </c>
      <c r="AF9" s="23">
        <f>AE9-AD9+1</f>
        <v>276</v>
      </c>
      <c r="AG9" s="30"/>
      <c r="AH9" s="26"/>
      <c r="AI9" s="26"/>
      <c r="AJ9" s="5"/>
      <c r="AK9" s="260"/>
      <c r="AL9" s="129"/>
    </row>
    <row r="10" spans="1:49" x14ac:dyDescent="0.2">
      <c r="A10" s="74">
        <v>3</v>
      </c>
      <c r="B10" s="78">
        <v>4</v>
      </c>
      <c r="C10" s="78">
        <v>6</v>
      </c>
      <c r="D10" s="78">
        <v>2007</v>
      </c>
      <c r="E10" s="157"/>
      <c r="F10" s="78">
        <v>13</v>
      </c>
      <c r="G10" s="78">
        <v>1</v>
      </c>
      <c r="H10" s="78">
        <v>2011</v>
      </c>
      <c r="I10" s="57" t="s">
        <v>22</v>
      </c>
      <c r="J10" s="56">
        <f t="shared" si="0"/>
        <v>1320</v>
      </c>
      <c r="K10" s="57" t="s">
        <v>22</v>
      </c>
      <c r="L10" s="50">
        <f t="shared" ref="L10:L20" si="2">IF(B10&gt;F10,(IF(C10&gt;(G10-1),H10-D10-1,H10-D10)),(IF(C10&gt;(G10),H10-D10-1,H10-D10)))</f>
        <v>3</v>
      </c>
      <c r="M10" s="51">
        <f t="shared" ref="M10:M20" si="3">IF(B10&gt;F10,(IF(C10&gt;(G10-1),G10+11-C10,G10-C10-1)),(IF((C10-1)&lt;G10,G10-C10,(IF(C10&gt;(G10-1),G10-C10+12,G10-C10)))))</f>
        <v>7</v>
      </c>
      <c r="N10" s="51">
        <f t="shared" si="1"/>
        <v>10</v>
      </c>
      <c r="O10" s="12">
        <f t="shared" ref="O10:O20" si="4">IF(P10&lt;C10,H10-1,H10)</f>
        <v>2010</v>
      </c>
      <c r="P10" s="12">
        <f t="shared" ref="P10:P20" si="5">IF(F10&lt;B10,G10-1,G10)</f>
        <v>1</v>
      </c>
      <c r="Q10" s="20">
        <f t="shared" ref="Q10:Q20" si="6">O10-D10</f>
        <v>3</v>
      </c>
      <c r="R10" s="44">
        <v>2</v>
      </c>
      <c r="S10" s="42">
        <v>4</v>
      </c>
      <c r="T10" s="22">
        <v>6</v>
      </c>
      <c r="U10" s="43">
        <v>9</v>
      </c>
      <c r="V10" s="41">
        <v>11</v>
      </c>
      <c r="W10" s="45">
        <v>29</v>
      </c>
      <c r="X10" s="21">
        <v>28</v>
      </c>
      <c r="Y10" s="46">
        <v>31</v>
      </c>
      <c r="Z10" s="47">
        <v>30</v>
      </c>
      <c r="AA10" s="13">
        <f t="shared" ref="AA10:AA20" si="7">IF(C10=S10,Z10,IF(C10=T10,Z10,IF(C10=U10,Z10,IF(C10=V10,Z10,IF(C10=R10,IF((D10/4-INT(D10/4)=0),W10,X10),Y10)))))</f>
        <v>30</v>
      </c>
      <c r="AB10" s="24">
        <f t="shared" ref="AB10:AB20" si="8">IF(P10&lt;C10,P10+12,P10)</f>
        <v>13</v>
      </c>
      <c r="AC10" s="31">
        <f t="shared" ref="AC10:AC20" si="9">IF(B10&gt;F10,F10+AA10-B10+1,F10-B10+1)</f>
        <v>10</v>
      </c>
      <c r="AD10" s="29">
        <f t="shared" ref="AD10:AD20" si="10">DATE(D10,C10,B10)</f>
        <v>39237</v>
      </c>
      <c r="AE10" s="29">
        <f t="shared" ref="AE10:AE20" si="11">DATE(H10,G10,F10)</f>
        <v>40556</v>
      </c>
      <c r="AF10" s="23">
        <f t="shared" ref="AF10:AF20" si="12">AE10-AD10+1</f>
        <v>1320</v>
      </c>
      <c r="AG10" s="30"/>
      <c r="AH10" s="26"/>
      <c r="AI10" s="26"/>
      <c r="AJ10" s="5"/>
      <c r="AK10" s="260"/>
      <c r="AL10" s="129"/>
    </row>
    <row r="11" spans="1:49" x14ac:dyDescent="0.2">
      <c r="A11" s="74">
        <v>4</v>
      </c>
      <c r="B11" s="78">
        <v>9</v>
      </c>
      <c r="C11" s="78">
        <v>3</v>
      </c>
      <c r="D11" s="78">
        <v>2011</v>
      </c>
      <c r="E11" s="157"/>
      <c r="F11" s="78">
        <v>5</v>
      </c>
      <c r="G11" s="78">
        <v>3</v>
      </c>
      <c r="H11" s="78">
        <v>2012</v>
      </c>
      <c r="I11" s="57" t="s">
        <v>22</v>
      </c>
      <c r="J11" s="56">
        <f t="shared" si="0"/>
        <v>363</v>
      </c>
      <c r="K11" s="57" t="s">
        <v>22</v>
      </c>
      <c r="L11" s="50">
        <f t="shared" si="2"/>
        <v>0</v>
      </c>
      <c r="M11" s="51">
        <f t="shared" si="3"/>
        <v>11</v>
      </c>
      <c r="N11" s="51">
        <f t="shared" si="1"/>
        <v>28</v>
      </c>
      <c r="O11" s="12">
        <f t="shared" si="4"/>
        <v>2011</v>
      </c>
      <c r="P11" s="12">
        <f t="shared" si="5"/>
        <v>2</v>
      </c>
      <c r="Q11" s="20">
        <f t="shared" si="6"/>
        <v>0</v>
      </c>
      <c r="R11" s="44">
        <v>2</v>
      </c>
      <c r="S11" s="42">
        <v>4</v>
      </c>
      <c r="T11" s="22">
        <v>6</v>
      </c>
      <c r="U11" s="43">
        <v>9</v>
      </c>
      <c r="V11" s="41">
        <v>11</v>
      </c>
      <c r="W11" s="45">
        <v>29</v>
      </c>
      <c r="X11" s="21">
        <v>28</v>
      </c>
      <c r="Y11" s="46">
        <v>31</v>
      </c>
      <c r="Z11" s="47">
        <v>30</v>
      </c>
      <c r="AA11" s="13">
        <f t="shared" si="7"/>
        <v>31</v>
      </c>
      <c r="AB11" s="24">
        <f t="shared" si="8"/>
        <v>14</v>
      </c>
      <c r="AC11" s="31">
        <f t="shared" si="9"/>
        <v>28</v>
      </c>
      <c r="AD11" s="29">
        <f t="shared" si="10"/>
        <v>40611</v>
      </c>
      <c r="AE11" s="29">
        <f t="shared" si="11"/>
        <v>40973</v>
      </c>
      <c r="AF11" s="23">
        <f t="shared" si="12"/>
        <v>363</v>
      </c>
      <c r="AG11" s="30"/>
      <c r="AH11" s="26"/>
      <c r="AI11" s="26"/>
      <c r="AJ11" s="5"/>
      <c r="AK11" s="260"/>
      <c r="AL11" s="129"/>
    </row>
    <row r="12" spans="1:49" x14ac:dyDescent="0.2">
      <c r="A12" s="74">
        <v>5</v>
      </c>
      <c r="B12" s="78"/>
      <c r="C12" s="78"/>
      <c r="D12" s="78"/>
      <c r="E12" s="157"/>
      <c r="F12" s="78"/>
      <c r="G12" s="78"/>
      <c r="H12" s="78"/>
      <c r="I12" s="57" t="s">
        <v>22</v>
      </c>
      <c r="J12" s="56">
        <f t="shared" si="0"/>
        <v>0</v>
      </c>
      <c r="K12" s="57" t="s">
        <v>22</v>
      </c>
      <c r="L12" s="50">
        <f t="shared" si="2"/>
        <v>0</v>
      </c>
      <c r="M12" s="51">
        <f t="shared" si="3"/>
        <v>0</v>
      </c>
      <c r="N12" s="51">
        <f t="shared" si="1"/>
        <v>0</v>
      </c>
      <c r="O12" s="12">
        <f t="shared" si="4"/>
        <v>0</v>
      </c>
      <c r="P12" s="12">
        <f t="shared" si="5"/>
        <v>0</v>
      </c>
      <c r="Q12" s="20">
        <f t="shared" si="6"/>
        <v>0</v>
      </c>
      <c r="R12" s="44">
        <v>2</v>
      </c>
      <c r="S12" s="42">
        <v>4</v>
      </c>
      <c r="T12" s="22">
        <v>6</v>
      </c>
      <c r="U12" s="43">
        <v>9</v>
      </c>
      <c r="V12" s="41">
        <v>11</v>
      </c>
      <c r="W12" s="45">
        <v>29</v>
      </c>
      <c r="X12" s="21">
        <v>28</v>
      </c>
      <c r="Y12" s="46">
        <v>31</v>
      </c>
      <c r="Z12" s="47">
        <v>30</v>
      </c>
      <c r="AA12" s="13">
        <f t="shared" si="7"/>
        <v>31</v>
      </c>
      <c r="AB12" s="24">
        <f t="shared" si="8"/>
        <v>0</v>
      </c>
      <c r="AC12" s="31">
        <f t="shared" si="9"/>
        <v>1</v>
      </c>
      <c r="AD12" s="29" t="e">
        <f t="shared" si="10"/>
        <v>#NUM!</v>
      </c>
      <c r="AE12" s="29" t="e">
        <f t="shared" si="11"/>
        <v>#NUM!</v>
      </c>
      <c r="AF12" s="23" t="e">
        <f t="shared" si="12"/>
        <v>#NUM!</v>
      </c>
      <c r="AG12" s="30"/>
      <c r="AH12" s="26"/>
      <c r="AI12" s="26"/>
      <c r="AJ12" s="5"/>
      <c r="AK12" s="260"/>
      <c r="AL12" s="129"/>
    </row>
    <row r="13" spans="1:49" x14ac:dyDescent="0.2">
      <c r="A13" s="74">
        <v>6</v>
      </c>
      <c r="B13" s="78"/>
      <c r="C13" s="78"/>
      <c r="D13" s="78"/>
      <c r="E13" s="157"/>
      <c r="F13" s="78"/>
      <c r="G13" s="78"/>
      <c r="H13" s="78"/>
      <c r="I13" s="57" t="s">
        <v>22</v>
      </c>
      <c r="J13" s="56">
        <f t="shared" si="0"/>
        <v>0</v>
      </c>
      <c r="K13" s="57" t="s">
        <v>22</v>
      </c>
      <c r="L13" s="50">
        <f t="shared" si="2"/>
        <v>0</v>
      </c>
      <c r="M13" s="51">
        <f t="shared" si="3"/>
        <v>0</v>
      </c>
      <c r="N13" s="51">
        <f t="shared" si="1"/>
        <v>0</v>
      </c>
      <c r="O13" s="12">
        <f t="shared" si="4"/>
        <v>0</v>
      </c>
      <c r="P13" s="12">
        <f t="shared" si="5"/>
        <v>0</v>
      </c>
      <c r="Q13" s="20">
        <f t="shared" si="6"/>
        <v>0</v>
      </c>
      <c r="R13" s="44">
        <v>2</v>
      </c>
      <c r="S13" s="42">
        <v>4</v>
      </c>
      <c r="T13" s="22">
        <v>6</v>
      </c>
      <c r="U13" s="43">
        <v>9</v>
      </c>
      <c r="V13" s="41">
        <v>11</v>
      </c>
      <c r="W13" s="45">
        <v>29</v>
      </c>
      <c r="X13" s="21">
        <v>28</v>
      </c>
      <c r="Y13" s="46">
        <v>31</v>
      </c>
      <c r="Z13" s="47">
        <v>30</v>
      </c>
      <c r="AA13" s="13">
        <f t="shared" si="7"/>
        <v>31</v>
      </c>
      <c r="AB13" s="24">
        <f t="shared" si="8"/>
        <v>0</v>
      </c>
      <c r="AC13" s="31">
        <f t="shared" si="9"/>
        <v>1</v>
      </c>
      <c r="AD13" s="29" t="e">
        <f t="shared" si="10"/>
        <v>#NUM!</v>
      </c>
      <c r="AE13" s="29" t="e">
        <f t="shared" si="11"/>
        <v>#NUM!</v>
      </c>
      <c r="AF13" s="23" t="e">
        <f t="shared" si="12"/>
        <v>#NUM!</v>
      </c>
      <c r="AG13" s="30"/>
      <c r="AH13" s="26"/>
      <c r="AI13" s="26"/>
      <c r="AJ13" s="5"/>
      <c r="AK13" s="260"/>
      <c r="AL13" s="129"/>
    </row>
    <row r="14" spans="1:49" x14ac:dyDescent="0.2">
      <c r="A14" s="74">
        <v>7</v>
      </c>
      <c r="B14" s="78"/>
      <c r="C14" s="78"/>
      <c r="D14" s="78"/>
      <c r="E14" s="157"/>
      <c r="F14" s="78"/>
      <c r="G14" s="78"/>
      <c r="H14" s="78"/>
      <c r="I14" s="57" t="s">
        <v>22</v>
      </c>
      <c r="J14" s="56">
        <f t="shared" si="0"/>
        <v>0</v>
      </c>
      <c r="K14" s="57" t="s">
        <v>22</v>
      </c>
      <c r="L14" s="50">
        <f t="shared" si="2"/>
        <v>0</v>
      </c>
      <c r="M14" s="51">
        <f t="shared" si="3"/>
        <v>0</v>
      </c>
      <c r="N14" s="51">
        <f t="shared" si="1"/>
        <v>0</v>
      </c>
      <c r="O14" s="12">
        <f t="shared" si="4"/>
        <v>0</v>
      </c>
      <c r="P14" s="12">
        <f t="shared" si="5"/>
        <v>0</v>
      </c>
      <c r="Q14" s="20">
        <f t="shared" si="6"/>
        <v>0</v>
      </c>
      <c r="R14" s="44">
        <v>2</v>
      </c>
      <c r="S14" s="42">
        <v>4</v>
      </c>
      <c r="T14" s="22">
        <v>6</v>
      </c>
      <c r="U14" s="43">
        <v>9</v>
      </c>
      <c r="V14" s="41">
        <v>11</v>
      </c>
      <c r="W14" s="45">
        <v>29</v>
      </c>
      <c r="X14" s="21">
        <v>28</v>
      </c>
      <c r="Y14" s="46">
        <v>31</v>
      </c>
      <c r="Z14" s="47">
        <v>30</v>
      </c>
      <c r="AA14" s="13">
        <f t="shared" si="7"/>
        <v>31</v>
      </c>
      <c r="AB14" s="24">
        <f t="shared" si="8"/>
        <v>0</v>
      </c>
      <c r="AC14" s="31">
        <f t="shared" si="9"/>
        <v>1</v>
      </c>
      <c r="AD14" s="29" t="e">
        <f t="shared" si="10"/>
        <v>#NUM!</v>
      </c>
      <c r="AE14" s="29" t="e">
        <f t="shared" si="11"/>
        <v>#NUM!</v>
      </c>
      <c r="AF14" s="23" t="e">
        <f t="shared" si="12"/>
        <v>#NUM!</v>
      </c>
      <c r="AG14" s="30"/>
      <c r="AH14" s="26"/>
      <c r="AI14" s="26"/>
      <c r="AJ14" s="5"/>
      <c r="AK14" s="260"/>
      <c r="AL14" s="129"/>
    </row>
    <row r="15" spans="1:49" x14ac:dyDescent="0.2">
      <c r="A15" s="74">
        <v>8</v>
      </c>
      <c r="B15" s="78"/>
      <c r="C15" s="78"/>
      <c r="D15" s="78"/>
      <c r="E15" s="157"/>
      <c r="F15" s="78"/>
      <c r="G15" s="78"/>
      <c r="H15" s="78"/>
      <c r="I15" s="57" t="s">
        <v>22</v>
      </c>
      <c r="J15" s="56">
        <f t="shared" si="0"/>
        <v>0</v>
      </c>
      <c r="K15" s="57" t="s">
        <v>22</v>
      </c>
      <c r="L15" s="50">
        <f t="shared" si="2"/>
        <v>0</v>
      </c>
      <c r="M15" s="51">
        <f t="shared" si="3"/>
        <v>0</v>
      </c>
      <c r="N15" s="51">
        <f t="shared" si="1"/>
        <v>0</v>
      </c>
      <c r="O15" s="12">
        <f t="shared" si="4"/>
        <v>0</v>
      </c>
      <c r="P15" s="12">
        <f t="shared" si="5"/>
        <v>0</v>
      </c>
      <c r="Q15" s="20">
        <f t="shared" si="6"/>
        <v>0</v>
      </c>
      <c r="R15" s="44">
        <v>2</v>
      </c>
      <c r="S15" s="42">
        <v>4</v>
      </c>
      <c r="T15" s="22">
        <v>6</v>
      </c>
      <c r="U15" s="43">
        <v>9</v>
      </c>
      <c r="V15" s="41">
        <v>11</v>
      </c>
      <c r="W15" s="45">
        <v>29</v>
      </c>
      <c r="X15" s="21">
        <v>28</v>
      </c>
      <c r="Y15" s="46">
        <v>31</v>
      </c>
      <c r="Z15" s="47">
        <v>30</v>
      </c>
      <c r="AA15" s="13">
        <f t="shared" si="7"/>
        <v>31</v>
      </c>
      <c r="AB15" s="24">
        <f t="shared" si="8"/>
        <v>0</v>
      </c>
      <c r="AC15" s="31">
        <f t="shared" si="9"/>
        <v>1</v>
      </c>
      <c r="AD15" s="29" t="e">
        <f t="shared" si="10"/>
        <v>#NUM!</v>
      </c>
      <c r="AE15" s="29" t="e">
        <f t="shared" si="11"/>
        <v>#NUM!</v>
      </c>
      <c r="AF15" s="23" t="e">
        <f t="shared" si="12"/>
        <v>#NUM!</v>
      </c>
      <c r="AG15" s="30"/>
      <c r="AH15" s="26"/>
      <c r="AI15" s="26"/>
      <c r="AJ15" s="5"/>
      <c r="AK15" s="260"/>
      <c r="AL15" s="129"/>
    </row>
    <row r="16" spans="1:49" x14ac:dyDescent="0.2">
      <c r="A16" s="74">
        <v>9</v>
      </c>
      <c r="B16" s="78"/>
      <c r="C16" s="78"/>
      <c r="D16" s="78"/>
      <c r="E16" s="157"/>
      <c r="F16" s="78"/>
      <c r="G16" s="78"/>
      <c r="H16" s="78"/>
      <c r="I16" s="57" t="s">
        <v>22</v>
      </c>
      <c r="J16" s="56">
        <f t="shared" si="0"/>
        <v>0</v>
      </c>
      <c r="K16" s="57" t="s">
        <v>22</v>
      </c>
      <c r="L16" s="50">
        <f t="shared" si="2"/>
        <v>0</v>
      </c>
      <c r="M16" s="51">
        <f t="shared" si="3"/>
        <v>0</v>
      </c>
      <c r="N16" s="51">
        <f t="shared" si="1"/>
        <v>0</v>
      </c>
      <c r="O16" s="12">
        <f t="shared" si="4"/>
        <v>0</v>
      </c>
      <c r="P16" s="12">
        <f t="shared" si="5"/>
        <v>0</v>
      </c>
      <c r="Q16" s="20">
        <f t="shared" si="6"/>
        <v>0</v>
      </c>
      <c r="R16" s="44">
        <v>2</v>
      </c>
      <c r="S16" s="42">
        <v>4</v>
      </c>
      <c r="T16" s="22">
        <v>6</v>
      </c>
      <c r="U16" s="43">
        <v>9</v>
      </c>
      <c r="V16" s="41">
        <v>11</v>
      </c>
      <c r="W16" s="45">
        <v>29</v>
      </c>
      <c r="X16" s="21">
        <v>28</v>
      </c>
      <c r="Y16" s="46">
        <v>31</v>
      </c>
      <c r="Z16" s="47">
        <v>30</v>
      </c>
      <c r="AA16" s="13">
        <f t="shared" si="7"/>
        <v>31</v>
      </c>
      <c r="AB16" s="24">
        <f t="shared" si="8"/>
        <v>0</v>
      </c>
      <c r="AC16" s="31">
        <f t="shared" si="9"/>
        <v>1</v>
      </c>
      <c r="AD16" s="29" t="e">
        <f t="shared" si="10"/>
        <v>#NUM!</v>
      </c>
      <c r="AE16" s="29" t="e">
        <f t="shared" si="11"/>
        <v>#NUM!</v>
      </c>
      <c r="AF16" s="23" t="e">
        <f t="shared" si="12"/>
        <v>#NUM!</v>
      </c>
      <c r="AG16" s="30"/>
      <c r="AH16" s="26"/>
      <c r="AI16" s="26"/>
      <c r="AJ16" s="5"/>
      <c r="AK16" s="260"/>
      <c r="AL16" s="129"/>
    </row>
    <row r="17" spans="1:38" x14ac:dyDescent="0.2">
      <c r="A17" s="74">
        <v>10</v>
      </c>
      <c r="B17" s="78"/>
      <c r="C17" s="78"/>
      <c r="D17" s="78"/>
      <c r="E17" s="157"/>
      <c r="F17" s="78"/>
      <c r="G17" s="78"/>
      <c r="H17" s="78"/>
      <c r="I17" s="57" t="s">
        <v>22</v>
      </c>
      <c r="J17" s="56">
        <f t="shared" si="0"/>
        <v>0</v>
      </c>
      <c r="K17" s="57" t="s">
        <v>22</v>
      </c>
      <c r="L17" s="50">
        <f t="shared" si="2"/>
        <v>0</v>
      </c>
      <c r="M17" s="51">
        <f t="shared" si="3"/>
        <v>0</v>
      </c>
      <c r="N17" s="51">
        <f t="shared" si="1"/>
        <v>0</v>
      </c>
      <c r="O17" s="12">
        <f t="shared" si="4"/>
        <v>0</v>
      </c>
      <c r="P17" s="12">
        <f t="shared" si="5"/>
        <v>0</v>
      </c>
      <c r="Q17" s="20">
        <f t="shared" si="6"/>
        <v>0</v>
      </c>
      <c r="R17" s="44">
        <v>2</v>
      </c>
      <c r="S17" s="42">
        <v>4</v>
      </c>
      <c r="T17" s="22">
        <v>6</v>
      </c>
      <c r="U17" s="43">
        <v>9</v>
      </c>
      <c r="V17" s="41">
        <v>11</v>
      </c>
      <c r="W17" s="45">
        <v>29</v>
      </c>
      <c r="X17" s="21">
        <v>28</v>
      </c>
      <c r="Y17" s="46">
        <v>31</v>
      </c>
      <c r="Z17" s="47">
        <v>30</v>
      </c>
      <c r="AA17" s="13">
        <f t="shared" si="7"/>
        <v>31</v>
      </c>
      <c r="AB17" s="24">
        <f t="shared" si="8"/>
        <v>0</v>
      </c>
      <c r="AC17" s="31">
        <f t="shared" si="9"/>
        <v>1</v>
      </c>
      <c r="AD17" s="29" t="e">
        <f t="shared" si="10"/>
        <v>#NUM!</v>
      </c>
      <c r="AE17" s="29" t="e">
        <f t="shared" si="11"/>
        <v>#NUM!</v>
      </c>
      <c r="AF17" s="23" t="e">
        <f t="shared" si="12"/>
        <v>#NUM!</v>
      </c>
      <c r="AG17" s="30"/>
      <c r="AH17" s="26"/>
      <c r="AI17" s="26"/>
      <c r="AJ17" s="5"/>
      <c r="AK17" s="260"/>
      <c r="AL17" s="129"/>
    </row>
    <row r="18" spans="1:38" x14ac:dyDescent="0.2">
      <c r="A18" s="74">
        <v>11</v>
      </c>
      <c r="B18" s="78"/>
      <c r="C18" s="78"/>
      <c r="D18" s="78"/>
      <c r="E18" s="157"/>
      <c r="F18" s="78"/>
      <c r="G18" s="78"/>
      <c r="H18" s="78"/>
      <c r="I18" s="57" t="s">
        <v>22</v>
      </c>
      <c r="J18" s="56">
        <f t="shared" si="0"/>
        <v>0</v>
      </c>
      <c r="K18" s="57" t="s">
        <v>22</v>
      </c>
      <c r="L18" s="50">
        <f t="shared" si="2"/>
        <v>0</v>
      </c>
      <c r="M18" s="51">
        <f t="shared" si="3"/>
        <v>0</v>
      </c>
      <c r="N18" s="51">
        <f t="shared" si="1"/>
        <v>0</v>
      </c>
      <c r="O18" s="12">
        <f t="shared" si="4"/>
        <v>0</v>
      </c>
      <c r="P18" s="12">
        <f t="shared" si="5"/>
        <v>0</v>
      </c>
      <c r="Q18" s="20">
        <f t="shared" si="6"/>
        <v>0</v>
      </c>
      <c r="R18" s="44">
        <v>2</v>
      </c>
      <c r="S18" s="42">
        <v>4</v>
      </c>
      <c r="T18" s="22">
        <v>6</v>
      </c>
      <c r="U18" s="43">
        <v>9</v>
      </c>
      <c r="V18" s="41">
        <v>11</v>
      </c>
      <c r="W18" s="45">
        <v>29</v>
      </c>
      <c r="X18" s="21">
        <v>28</v>
      </c>
      <c r="Y18" s="46">
        <v>31</v>
      </c>
      <c r="Z18" s="47">
        <v>30</v>
      </c>
      <c r="AA18" s="13">
        <f t="shared" si="7"/>
        <v>31</v>
      </c>
      <c r="AB18" s="24">
        <f t="shared" si="8"/>
        <v>0</v>
      </c>
      <c r="AC18" s="31">
        <f t="shared" si="9"/>
        <v>1</v>
      </c>
      <c r="AD18" s="29" t="e">
        <f t="shared" si="10"/>
        <v>#NUM!</v>
      </c>
      <c r="AE18" s="29" t="e">
        <f t="shared" si="11"/>
        <v>#NUM!</v>
      </c>
      <c r="AF18" s="23" t="e">
        <f t="shared" si="12"/>
        <v>#NUM!</v>
      </c>
      <c r="AG18" s="30"/>
      <c r="AH18" s="26"/>
      <c r="AI18" s="26"/>
      <c r="AJ18" s="5"/>
      <c r="AK18" s="260"/>
      <c r="AL18" s="129"/>
    </row>
    <row r="19" spans="1:38" x14ac:dyDescent="0.2">
      <c r="A19" s="74">
        <v>12</v>
      </c>
      <c r="B19" s="78"/>
      <c r="C19" s="78"/>
      <c r="D19" s="78"/>
      <c r="E19" s="157"/>
      <c r="F19" s="78"/>
      <c r="G19" s="78"/>
      <c r="H19" s="78"/>
      <c r="I19" s="57" t="s">
        <v>22</v>
      </c>
      <c r="J19" s="56">
        <f t="shared" si="0"/>
        <v>0</v>
      </c>
      <c r="K19" s="57" t="s">
        <v>22</v>
      </c>
      <c r="L19" s="50">
        <f t="shared" si="2"/>
        <v>0</v>
      </c>
      <c r="M19" s="51">
        <f t="shared" si="3"/>
        <v>0</v>
      </c>
      <c r="N19" s="51">
        <f t="shared" si="1"/>
        <v>0</v>
      </c>
      <c r="O19" s="12">
        <f t="shared" si="4"/>
        <v>0</v>
      </c>
      <c r="P19" s="12">
        <f t="shared" si="5"/>
        <v>0</v>
      </c>
      <c r="Q19" s="20">
        <f t="shared" si="6"/>
        <v>0</v>
      </c>
      <c r="R19" s="44">
        <v>2</v>
      </c>
      <c r="S19" s="42">
        <v>4</v>
      </c>
      <c r="T19" s="22">
        <v>6</v>
      </c>
      <c r="U19" s="43">
        <v>9</v>
      </c>
      <c r="V19" s="41">
        <v>11</v>
      </c>
      <c r="W19" s="45">
        <v>29</v>
      </c>
      <c r="X19" s="21">
        <v>28</v>
      </c>
      <c r="Y19" s="46">
        <v>31</v>
      </c>
      <c r="Z19" s="47">
        <v>30</v>
      </c>
      <c r="AA19" s="13">
        <f t="shared" si="7"/>
        <v>31</v>
      </c>
      <c r="AB19" s="24">
        <f t="shared" si="8"/>
        <v>0</v>
      </c>
      <c r="AC19" s="31">
        <f t="shared" si="9"/>
        <v>1</v>
      </c>
      <c r="AD19" s="29" t="e">
        <f t="shared" si="10"/>
        <v>#NUM!</v>
      </c>
      <c r="AE19" s="29" t="e">
        <f t="shared" si="11"/>
        <v>#NUM!</v>
      </c>
      <c r="AF19" s="23" t="e">
        <f t="shared" si="12"/>
        <v>#NUM!</v>
      </c>
      <c r="AG19" s="30"/>
      <c r="AH19" s="26"/>
      <c r="AI19" s="26"/>
      <c r="AJ19" s="5"/>
      <c r="AK19" s="260"/>
      <c r="AL19" s="129"/>
    </row>
    <row r="20" spans="1:38" x14ac:dyDescent="0.2">
      <c r="A20" s="74">
        <v>13</v>
      </c>
      <c r="B20" s="78"/>
      <c r="C20" s="78"/>
      <c r="D20" s="78"/>
      <c r="E20" s="157"/>
      <c r="F20" s="78"/>
      <c r="G20" s="78"/>
      <c r="H20" s="78"/>
      <c r="I20" s="57" t="s">
        <v>22</v>
      </c>
      <c r="J20" s="56">
        <f t="shared" si="0"/>
        <v>0</v>
      </c>
      <c r="K20" s="57" t="s">
        <v>22</v>
      </c>
      <c r="L20" s="50">
        <f t="shared" si="2"/>
        <v>0</v>
      </c>
      <c r="M20" s="51">
        <f t="shared" si="3"/>
        <v>0</v>
      </c>
      <c r="N20" s="51">
        <f t="shared" si="1"/>
        <v>0</v>
      </c>
      <c r="O20" s="12">
        <f t="shared" si="4"/>
        <v>0</v>
      </c>
      <c r="P20" s="12">
        <f t="shared" si="5"/>
        <v>0</v>
      </c>
      <c r="Q20" s="20">
        <f t="shared" si="6"/>
        <v>0</v>
      </c>
      <c r="R20" s="44">
        <v>2</v>
      </c>
      <c r="S20" s="42">
        <v>4</v>
      </c>
      <c r="T20" s="22">
        <v>6</v>
      </c>
      <c r="U20" s="43">
        <v>9</v>
      </c>
      <c r="V20" s="41">
        <v>11</v>
      </c>
      <c r="W20" s="45">
        <v>29</v>
      </c>
      <c r="X20" s="21">
        <v>28</v>
      </c>
      <c r="Y20" s="46">
        <v>31</v>
      </c>
      <c r="Z20" s="47">
        <v>30</v>
      </c>
      <c r="AA20" s="13">
        <f t="shared" si="7"/>
        <v>31</v>
      </c>
      <c r="AB20" s="24">
        <f t="shared" si="8"/>
        <v>0</v>
      </c>
      <c r="AC20" s="31">
        <f t="shared" si="9"/>
        <v>1</v>
      </c>
      <c r="AD20" s="29" t="e">
        <f t="shared" si="10"/>
        <v>#NUM!</v>
      </c>
      <c r="AE20" s="29" t="e">
        <f t="shared" si="11"/>
        <v>#NUM!</v>
      </c>
      <c r="AF20" s="23" t="e">
        <f t="shared" si="12"/>
        <v>#NUM!</v>
      </c>
      <c r="AG20" s="30"/>
      <c r="AH20" s="26"/>
      <c r="AI20" s="26"/>
      <c r="AJ20" s="5"/>
      <c r="AK20" s="260"/>
      <c r="AL20" s="129"/>
    </row>
    <row r="21" spans="1:38" x14ac:dyDescent="0.2">
      <c r="A21" s="74">
        <v>14</v>
      </c>
      <c r="B21" s="78"/>
      <c r="C21" s="78"/>
      <c r="D21" s="78"/>
      <c r="E21" s="157"/>
      <c r="F21" s="78"/>
      <c r="G21" s="78"/>
      <c r="H21" s="78"/>
      <c r="I21" s="57" t="s">
        <v>22</v>
      </c>
      <c r="J21" s="56">
        <f t="shared" ref="J21:J37" si="13">IF(B21=0,IF(C21=0,IF(D21=0,IF(F21=0,IF(G21=0,IF(H21=0,0,AF21))))),AF21)</f>
        <v>0</v>
      </c>
      <c r="K21" s="57" t="s">
        <v>22</v>
      </c>
      <c r="L21" s="50">
        <f t="shared" ref="L21:L37" si="14">IF(B21&gt;F21,(IF(C21&gt;(G21-1),H21-D21-1,H21-D21)),(IF(C21&gt;(G21),H21-D21-1,H21-D21)))</f>
        <v>0</v>
      </c>
      <c r="M21" s="51">
        <f t="shared" ref="M21:M37" si="15">IF(B21&gt;F21,(IF(C21&gt;(G21-1),G21+11-C21,G21-C21-1)),(IF((C21-1)&lt;G21,G21-C21,(IF(C21&gt;(G21-1),G21-C21+12,G21-C21)))))</f>
        <v>0</v>
      </c>
      <c r="N21" s="51">
        <f t="shared" ref="N21:N37" si="16">IF(B21=0,IF(C21=0,IF(D21=0,IF(F21=0,IF(G21=0,IF(H21=0,0,AC21))))),AC21)</f>
        <v>0</v>
      </c>
      <c r="O21" s="12">
        <f t="shared" ref="O21:O37" si="17">IF(P21&lt;C21,H21-1,H21)</f>
        <v>0</v>
      </c>
      <c r="P21" s="12">
        <f t="shared" ref="P21:P37" si="18">IF(F21&lt;B21,G21-1,G21)</f>
        <v>0</v>
      </c>
      <c r="Q21" s="20">
        <f t="shared" ref="Q21:Q37" si="19">O21-D21</f>
        <v>0</v>
      </c>
      <c r="R21" s="44">
        <v>2</v>
      </c>
      <c r="S21" s="42">
        <v>4</v>
      </c>
      <c r="T21" s="22">
        <v>6</v>
      </c>
      <c r="U21" s="43">
        <v>9</v>
      </c>
      <c r="V21" s="41">
        <v>11</v>
      </c>
      <c r="W21" s="45">
        <v>29</v>
      </c>
      <c r="X21" s="21">
        <v>28</v>
      </c>
      <c r="Y21" s="46">
        <v>31</v>
      </c>
      <c r="Z21" s="47">
        <v>30</v>
      </c>
      <c r="AA21" s="13">
        <f t="shared" ref="AA21:AA37" si="20">IF(C21=S21,Z21,IF(C21=T21,Z21,IF(C21=U21,Z21,IF(C21=V21,Z21,IF(C21=R21,IF((D21/4-INT(D21/4)=0),W21,X21),Y21)))))</f>
        <v>31</v>
      </c>
      <c r="AB21" s="24">
        <f t="shared" ref="AB21:AB37" si="21">IF(P21&lt;C21,P21+12,P21)</f>
        <v>0</v>
      </c>
      <c r="AC21" s="31">
        <f t="shared" ref="AC21:AC37" si="22">IF(B21&gt;F21,F21+AA21-B21+1,F21-B21+1)</f>
        <v>1</v>
      </c>
      <c r="AD21" s="29" t="e">
        <f t="shared" ref="AD21:AD37" si="23">DATE(D21,C21,B21)</f>
        <v>#NUM!</v>
      </c>
      <c r="AE21" s="29" t="e">
        <f t="shared" ref="AE21:AE37" si="24">DATE(H21,G21,F21)</f>
        <v>#NUM!</v>
      </c>
      <c r="AF21" s="23" t="e">
        <f t="shared" ref="AF21:AF37" si="25">AE21-AD21+1</f>
        <v>#NUM!</v>
      </c>
      <c r="AG21" s="30"/>
      <c r="AH21" s="26"/>
      <c r="AI21" s="26"/>
      <c r="AJ21" s="5"/>
      <c r="AK21" s="260"/>
      <c r="AL21" s="129"/>
    </row>
    <row r="22" spans="1:38" x14ac:dyDescent="0.2">
      <c r="A22" s="74">
        <v>15</v>
      </c>
      <c r="B22" s="78"/>
      <c r="C22" s="78"/>
      <c r="D22" s="78"/>
      <c r="E22" s="157"/>
      <c r="F22" s="78"/>
      <c r="G22" s="78"/>
      <c r="H22" s="78"/>
      <c r="I22" s="57" t="s">
        <v>22</v>
      </c>
      <c r="J22" s="56">
        <f t="shared" si="13"/>
        <v>0</v>
      </c>
      <c r="K22" s="57" t="s">
        <v>22</v>
      </c>
      <c r="L22" s="50">
        <f t="shared" si="14"/>
        <v>0</v>
      </c>
      <c r="M22" s="51">
        <f t="shared" si="15"/>
        <v>0</v>
      </c>
      <c r="N22" s="51">
        <f t="shared" si="16"/>
        <v>0</v>
      </c>
      <c r="O22" s="12">
        <f t="shared" si="17"/>
        <v>0</v>
      </c>
      <c r="P22" s="12">
        <f t="shared" si="18"/>
        <v>0</v>
      </c>
      <c r="Q22" s="20">
        <f t="shared" si="19"/>
        <v>0</v>
      </c>
      <c r="R22" s="44">
        <v>2</v>
      </c>
      <c r="S22" s="42">
        <v>4</v>
      </c>
      <c r="T22" s="22">
        <v>6</v>
      </c>
      <c r="U22" s="43">
        <v>9</v>
      </c>
      <c r="V22" s="41">
        <v>11</v>
      </c>
      <c r="W22" s="45">
        <v>29</v>
      </c>
      <c r="X22" s="21">
        <v>28</v>
      </c>
      <c r="Y22" s="46">
        <v>31</v>
      </c>
      <c r="Z22" s="47">
        <v>30</v>
      </c>
      <c r="AA22" s="13">
        <f t="shared" si="20"/>
        <v>31</v>
      </c>
      <c r="AB22" s="24">
        <f t="shared" si="21"/>
        <v>0</v>
      </c>
      <c r="AC22" s="31">
        <f t="shared" si="22"/>
        <v>1</v>
      </c>
      <c r="AD22" s="29" t="e">
        <f t="shared" si="23"/>
        <v>#NUM!</v>
      </c>
      <c r="AE22" s="29" t="e">
        <f t="shared" si="24"/>
        <v>#NUM!</v>
      </c>
      <c r="AF22" s="23" t="e">
        <f t="shared" si="25"/>
        <v>#NUM!</v>
      </c>
      <c r="AG22" s="30"/>
      <c r="AH22" s="26"/>
      <c r="AI22" s="26"/>
      <c r="AJ22" s="5"/>
      <c r="AK22" s="260"/>
      <c r="AL22" s="129"/>
    </row>
    <row r="23" spans="1:38" x14ac:dyDescent="0.2">
      <c r="A23" s="74">
        <v>16</v>
      </c>
      <c r="B23" s="78"/>
      <c r="C23" s="78"/>
      <c r="D23" s="78"/>
      <c r="E23" s="157"/>
      <c r="F23" s="78"/>
      <c r="G23" s="78"/>
      <c r="H23" s="78"/>
      <c r="I23" s="57" t="s">
        <v>22</v>
      </c>
      <c r="J23" s="56">
        <f t="shared" si="13"/>
        <v>0</v>
      </c>
      <c r="K23" s="57" t="s">
        <v>22</v>
      </c>
      <c r="L23" s="50">
        <f t="shared" si="14"/>
        <v>0</v>
      </c>
      <c r="M23" s="51">
        <f t="shared" si="15"/>
        <v>0</v>
      </c>
      <c r="N23" s="51">
        <f t="shared" si="16"/>
        <v>0</v>
      </c>
      <c r="O23" s="12">
        <f t="shared" si="17"/>
        <v>0</v>
      </c>
      <c r="P23" s="12">
        <f t="shared" si="18"/>
        <v>0</v>
      </c>
      <c r="Q23" s="20">
        <f t="shared" si="19"/>
        <v>0</v>
      </c>
      <c r="R23" s="44">
        <v>2</v>
      </c>
      <c r="S23" s="42">
        <v>4</v>
      </c>
      <c r="T23" s="22">
        <v>6</v>
      </c>
      <c r="U23" s="43">
        <v>9</v>
      </c>
      <c r="V23" s="41">
        <v>11</v>
      </c>
      <c r="W23" s="45">
        <v>29</v>
      </c>
      <c r="X23" s="21">
        <v>28</v>
      </c>
      <c r="Y23" s="46">
        <v>31</v>
      </c>
      <c r="Z23" s="47">
        <v>30</v>
      </c>
      <c r="AA23" s="13">
        <f t="shared" si="20"/>
        <v>31</v>
      </c>
      <c r="AB23" s="24">
        <f t="shared" si="21"/>
        <v>0</v>
      </c>
      <c r="AC23" s="31">
        <f t="shared" si="22"/>
        <v>1</v>
      </c>
      <c r="AD23" s="29" t="e">
        <f t="shared" si="23"/>
        <v>#NUM!</v>
      </c>
      <c r="AE23" s="29" t="e">
        <f t="shared" si="24"/>
        <v>#NUM!</v>
      </c>
      <c r="AF23" s="23" t="e">
        <f t="shared" si="25"/>
        <v>#NUM!</v>
      </c>
      <c r="AG23" s="30"/>
      <c r="AH23" s="26"/>
      <c r="AI23" s="26"/>
      <c r="AJ23" s="5"/>
      <c r="AK23" s="260"/>
      <c r="AL23" s="129"/>
    </row>
    <row r="24" spans="1:38" x14ac:dyDescent="0.2">
      <c r="A24" s="74">
        <v>17</v>
      </c>
      <c r="B24" s="78"/>
      <c r="C24" s="78"/>
      <c r="D24" s="78"/>
      <c r="E24" s="157"/>
      <c r="F24" s="78"/>
      <c r="G24" s="78"/>
      <c r="H24" s="78"/>
      <c r="I24" s="57" t="s">
        <v>22</v>
      </c>
      <c r="J24" s="56">
        <f t="shared" si="13"/>
        <v>0</v>
      </c>
      <c r="K24" s="57" t="s">
        <v>22</v>
      </c>
      <c r="L24" s="50">
        <f t="shared" si="14"/>
        <v>0</v>
      </c>
      <c r="M24" s="51">
        <f t="shared" si="15"/>
        <v>0</v>
      </c>
      <c r="N24" s="51">
        <f t="shared" si="16"/>
        <v>0</v>
      </c>
      <c r="O24" s="12">
        <f t="shared" si="17"/>
        <v>0</v>
      </c>
      <c r="P24" s="12">
        <f t="shared" si="18"/>
        <v>0</v>
      </c>
      <c r="Q24" s="20">
        <f t="shared" si="19"/>
        <v>0</v>
      </c>
      <c r="R24" s="44">
        <v>2</v>
      </c>
      <c r="S24" s="42">
        <v>4</v>
      </c>
      <c r="T24" s="22">
        <v>6</v>
      </c>
      <c r="U24" s="43">
        <v>9</v>
      </c>
      <c r="V24" s="41">
        <v>11</v>
      </c>
      <c r="W24" s="45">
        <v>29</v>
      </c>
      <c r="X24" s="21">
        <v>28</v>
      </c>
      <c r="Y24" s="46">
        <v>31</v>
      </c>
      <c r="Z24" s="47">
        <v>30</v>
      </c>
      <c r="AA24" s="13">
        <f t="shared" si="20"/>
        <v>31</v>
      </c>
      <c r="AB24" s="24">
        <f t="shared" si="21"/>
        <v>0</v>
      </c>
      <c r="AC24" s="31">
        <f t="shared" si="22"/>
        <v>1</v>
      </c>
      <c r="AD24" s="29" t="e">
        <f t="shared" si="23"/>
        <v>#NUM!</v>
      </c>
      <c r="AE24" s="29" t="e">
        <f t="shared" si="24"/>
        <v>#NUM!</v>
      </c>
      <c r="AF24" s="23" t="e">
        <f t="shared" si="25"/>
        <v>#NUM!</v>
      </c>
      <c r="AG24" s="30"/>
      <c r="AH24" s="26"/>
      <c r="AI24" s="26"/>
      <c r="AJ24" s="5"/>
      <c r="AK24" s="260"/>
      <c r="AL24" s="129"/>
    </row>
    <row r="25" spans="1:38" x14ac:dyDescent="0.2">
      <c r="A25" s="74">
        <v>18</v>
      </c>
      <c r="B25" s="78"/>
      <c r="C25" s="78"/>
      <c r="D25" s="78"/>
      <c r="E25" s="157"/>
      <c r="F25" s="78"/>
      <c r="G25" s="78"/>
      <c r="H25" s="78"/>
      <c r="I25" s="57" t="s">
        <v>22</v>
      </c>
      <c r="J25" s="56">
        <f t="shared" si="13"/>
        <v>0</v>
      </c>
      <c r="K25" s="57" t="s">
        <v>22</v>
      </c>
      <c r="L25" s="50">
        <f t="shared" si="14"/>
        <v>0</v>
      </c>
      <c r="M25" s="51">
        <f t="shared" si="15"/>
        <v>0</v>
      </c>
      <c r="N25" s="51">
        <f t="shared" si="16"/>
        <v>0</v>
      </c>
      <c r="O25" s="12">
        <f t="shared" si="17"/>
        <v>0</v>
      </c>
      <c r="P25" s="12">
        <f t="shared" si="18"/>
        <v>0</v>
      </c>
      <c r="Q25" s="20">
        <f t="shared" si="19"/>
        <v>0</v>
      </c>
      <c r="R25" s="44">
        <v>2</v>
      </c>
      <c r="S25" s="42">
        <v>4</v>
      </c>
      <c r="T25" s="22">
        <v>6</v>
      </c>
      <c r="U25" s="43">
        <v>9</v>
      </c>
      <c r="V25" s="41">
        <v>11</v>
      </c>
      <c r="W25" s="45">
        <v>29</v>
      </c>
      <c r="X25" s="21">
        <v>28</v>
      </c>
      <c r="Y25" s="46">
        <v>31</v>
      </c>
      <c r="Z25" s="47">
        <v>30</v>
      </c>
      <c r="AA25" s="13">
        <f t="shared" si="20"/>
        <v>31</v>
      </c>
      <c r="AB25" s="24">
        <f t="shared" si="21"/>
        <v>0</v>
      </c>
      <c r="AC25" s="31">
        <f t="shared" si="22"/>
        <v>1</v>
      </c>
      <c r="AD25" s="29" t="e">
        <f t="shared" si="23"/>
        <v>#NUM!</v>
      </c>
      <c r="AE25" s="29" t="e">
        <f t="shared" si="24"/>
        <v>#NUM!</v>
      </c>
      <c r="AF25" s="23" t="e">
        <f t="shared" si="25"/>
        <v>#NUM!</v>
      </c>
      <c r="AG25" s="30"/>
      <c r="AH25" s="26"/>
      <c r="AI25" s="26"/>
      <c r="AJ25" s="5"/>
      <c r="AK25" s="260"/>
      <c r="AL25" s="129"/>
    </row>
    <row r="26" spans="1:38" x14ac:dyDescent="0.2">
      <c r="A26" s="74">
        <v>19</v>
      </c>
      <c r="B26" s="78"/>
      <c r="C26" s="78"/>
      <c r="D26" s="78"/>
      <c r="E26" s="157"/>
      <c r="F26" s="78"/>
      <c r="G26" s="78"/>
      <c r="H26" s="78"/>
      <c r="I26" s="57" t="s">
        <v>22</v>
      </c>
      <c r="J26" s="56">
        <f t="shared" si="13"/>
        <v>0</v>
      </c>
      <c r="K26" s="57" t="s">
        <v>22</v>
      </c>
      <c r="L26" s="50">
        <f t="shared" si="14"/>
        <v>0</v>
      </c>
      <c r="M26" s="51">
        <f t="shared" si="15"/>
        <v>0</v>
      </c>
      <c r="N26" s="51">
        <f t="shared" si="16"/>
        <v>0</v>
      </c>
      <c r="O26" s="12">
        <f t="shared" si="17"/>
        <v>0</v>
      </c>
      <c r="P26" s="12">
        <f t="shared" si="18"/>
        <v>0</v>
      </c>
      <c r="Q26" s="20">
        <f t="shared" si="19"/>
        <v>0</v>
      </c>
      <c r="R26" s="44">
        <v>2</v>
      </c>
      <c r="S26" s="42">
        <v>4</v>
      </c>
      <c r="T26" s="22">
        <v>6</v>
      </c>
      <c r="U26" s="43">
        <v>9</v>
      </c>
      <c r="V26" s="41">
        <v>11</v>
      </c>
      <c r="W26" s="45">
        <v>29</v>
      </c>
      <c r="X26" s="21">
        <v>28</v>
      </c>
      <c r="Y26" s="46">
        <v>31</v>
      </c>
      <c r="Z26" s="47">
        <v>30</v>
      </c>
      <c r="AA26" s="13">
        <f t="shared" si="20"/>
        <v>31</v>
      </c>
      <c r="AB26" s="24">
        <f t="shared" si="21"/>
        <v>0</v>
      </c>
      <c r="AC26" s="31">
        <f t="shared" si="22"/>
        <v>1</v>
      </c>
      <c r="AD26" s="29" t="e">
        <f t="shared" si="23"/>
        <v>#NUM!</v>
      </c>
      <c r="AE26" s="29" t="e">
        <f t="shared" si="24"/>
        <v>#NUM!</v>
      </c>
      <c r="AF26" s="23" t="e">
        <f t="shared" si="25"/>
        <v>#NUM!</v>
      </c>
      <c r="AG26" s="30"/>
      <c r="AH26" s="26"/>
      <c r="AI26" s="26"/>
      <c r="AJ26" s="5"/>
      <c r="AK26" s="260"/>
      <c r="AL26" s="129"/>
    </row>
    <row r="27" spans="1:38" x14ac:dyDescent="0.2">
      <c r="A27" s="74">
        <v>20</v>
      </c>
      <c r="B27" s="78"/>
      <c r="C27" s="78"/>
      <c r="D27" s="78"/>
      <c r="E27" s="157"/>
      <c r="F27" s="78"/>
      <c r="G27" s="78"/>
      <c r="H27" s="78"/>
      <c r="I27" s="57" t="s">
        <v>22</v>
      </c>
      <c r="J27" s="56">
        <f t="shared" si="13"/>
        <v>0</v>
      </c>
      <c r="K27" s="57" t="s">
        <v>22</v>
      </c>
      <c r="L27" s="50">
        <f t="shared" si="14"/>
        <v>0</v>
      </c>
      <c r="M27" s="51">
        <f t="shared" si="15"/>
        <v>0</v>
      </c>
      <c r="N27" s="51">
        <f t="shared" si="16"/>
        <v>0</v>
      </c>
      <c r="O27" s="12">
        <f t="shared" si="17"/>
        <v>0</v>
      </c>
      <c r="P27" s="12">
        <f t="shared" si="18"/>
        <v>0</v>
      </c>
      <c r="Q27" s="20">
        <f t="shared" si="19"/>
        <v>0</v>
      </c>
      <c r="R27" s="44">
        <v>2</v>
      </c>
      <c r="S27" s="42">
        <v>4</v>
      </c>
      <c r="T27" s="22">
        <v>6</v>
      </c>
      <c r="U27" s="43">
        <v>9</v>
      </c>
      <c r="V27" s="41">
        <v>11</v>
      </c>
      <c r="W27" s="45">
        <v>29</v>
      </c>
      <c r="X27" s="21">
        <v>28</v>
      </c>
      <c r="Y27" s="46">
        <v>31</v>
      </c>
      <c r="Z27" s="47">
        <v>30</v>
      </c>
      <c r="AA27" s="13">
        <f t="shared" si="20"/>
        <v>31</v>
      </c>
      <c r="AB27" s="24">
        <f t="shared" si="21"/>
        <v>0</v>
      </c>
      <c r="AC27" s="31">
        <f t="shared" si="22"/>
        <v>1</v>
      </c>
      <c r="AD27" s="29" t="e">
        <f t="shared" si="23"/>
        <v>#NUM!</v>
      </c>
      <c r="AE27" s="29" t="e">
        <f t="shared" si="24"/>
        <v>#NUM!</v>
      </c>
      <c r="AF27" s="23" t="e">
        <f t="shared" si="25"/>
        <v>#NUM!</v>
      </c>
      <c r="AG27" s="30"/>
      <c r="AH27" s="26"/>
      <c r="AI27" s="26"/>
      <c r="AJ27" s="5"/>
      <c r="AK27" s="260"/>
      <c r="AL27" s="129"/>
    </row>
    <row r="28" spans="1:38" x14ac:dyDescent="0.2">
      <c r="A28" s="74">
        <v>21</v>
      </c>
      <c r="B28" s="78"/>
      <c r="C28" s="78"/>
      <c r="D28" s="78"/>
      <c r="E28" s="157"/>
      <c r="F28" s="78"/>
      <c r="G28" s="78"/>
      <c r="H28" s="78"/>
      <c r="I28" s="57" t="s">
        <v>22</v>
      </c>
      <c r="J28" s="56">
        <f t="shared" si="13"/>
        <v>0</v>
      </c>
      <c r="K28" s="57" t="s">
        <v>22</v>
      </c>
      <c r="L28" s="50">
        <f t="shared" si="14"/>
        <v>0</v>
      </c>
      <c r="M28" s="51">
        <f t="shared" si="15"/>
        <v>0</v>
      </c>
      <c r="N28" s="51">
        <f t="shared" si="16"/>
        <v>0</v>
      </c>
      <c r="O28" s="12">
        <f t="shared" si="17"/>
        <v>0</v>
      </c>
      <c r="P28" s="12">
        <f t="shared" si="18"/>
        <v>0</v>
      </c>
      <c r="Q28" s="20">
        <f t="shared" si="19"/>
        <v>0</v>
      </c>
      <c r="R28" s="44">
        <v>2</v>
      </c>
      <c r="S28" s="42">
        <v>4</v>
      </c>
      <c r="T28" s="22">
        <v>6</v>
      </c>
      <c r="U28" s="43">
        <v>9</v>
      </c>
      <c r="V28" s="41">
        <v>11</v>
      </c>
      <c r="W28" s="45">
        <v>29</v>
      </c>
      <c r="X28" s="21">
        <v>28</v>
      </c>
      <c r="Y28" s="46">
        <v>31</v>
      </c>
      <c r="Z28" s="47">
        <v>30</v>
      </c>
      <c r="AA28" s="13">
        <f t="shared" si="20"/>
        <v>31</v>
      </c>
      <c r="AB28" s="24">
        <f t="shared" si="21"/>
        <v>0</v>
      </c>
      <c r="AC28" s="31">
        <f t="shared" si="22"/>
        <v>1</v>
      </c>
      <c r="AD28" s="29" t="e">
        <f t="shared" si="23"/>
        <v>#NUM!</v>
      </c>
      <c r="AE28" s="29" t="e">
        <f t="shared" si="24"/>
        <v>#NUM!</v>
      </c>
      <c r="AF28" s="23" t="e">
        <f t="shared" si="25"/>
        <v>#NUM!</v>
      </c>
      <c r="AG28" s="30"/>
      <c r="AH28" s="26"/>
      <c r="AI28" s="26"/>
      <c r="AJ28" s="5"/>
      <c r="AK28" s="260"/>
      <c r="AL28" s="129"/>
    </row>
    <row r="29" spans="1:38" x14ac:dyDescent="0.2">
      <c r="A29" s="74">
        <v>22</v>
      </c>
      <c r="B29" s="78"/>
      <c r="C29" s="78"/>
      <c r="D29" s="78"/>
      <c r="E29" s="157"/>
      <c r="F29" s="78"/>
      <c r="G29" s="78"/>
      <c r="H29" s="78"/>
      <c r="I29" s="57" t="s">
        <v>22</v>
      </c>
      <c r="J29" s="56">
        <f t="shared" si="13"/>
        <v>0</v>
      </c>
      <c r="K29" s="57" t="s">
        <v>22</v>
      </c>
      <c r="L29" s="50">
        <f t="shared" si="14"/>
        <v>0</v>
      </c>
      <c r="M29" s="51">
        <f t="shared" si="15"/>
        <v>0</v>
      </c>
      <c r="N29" s="51">
        <f t="shared" si="16"/>
        <v>0</v>
      </c>
      <c r="O29" s="12">
        <f t="shared" si="17"/>
        <v>0</v>
      </c>
      <c r="P29" s="12">
        <f t="shared" si="18"/>
        <v>0</v>
      </c>
      <c r="Q29" s="20">
        <f t="shared" si="19"/>
        <v>0</v>
      </c>
      <c r="R29" s="44">
        <v>2</v>
      </c>
      <c r="S29" s="42">
        <v>4</v>
      </c>
      <c r="T29" s="22">
        <v>6</v>
      </c>
      <c r="U29" s="43">
        <v>9</v>
      </c>
      <c r="V29" s="41">
        <v>11</v>
      </c>
      <c r="W29" s="45">
        <v>29</v>
      </c>
      <c r="X29" s="21">
        <v>28</v>
      </c>
      <c r="Y29" s="46">
        <v>31</v>
      </c>
      <c r="Z29" s="47">
        <v>30</v>
      </c>
      <c r="AA29" s="13">
        <f t="shared" si="20"/>
        <v>31</v>
      </c>
      <c r="AB29" s="24">
        <f t="shared" si="21"/>
        <v>0</v>
      </c>
      <c r="AC29" s="31">
        <f t="shared" si="22"/>
        <v>1</v>
      </c>
      <c r="AD29" s="29" t="e">
        <f t="shared" si="23"/>
        <v>#NUM!</v>
      </c>
      <c r="AE29" s="29" t="e">
        <f t="shared" si="24"/>
        <v>#NUM!</v>
      </c>
      <c r="AF29" s="23" t="e">
        <f t="shared" si="25"/>
        <v>#NUM!</v>
      </c>
      <c r="AG29" s="30"/>
      <c r="AH29" s="26"/>
      <c r="AI29" s="26"/>
      <c r="AJ29" s="5"/>
      <c r="AK29" s="260"/>
      <c r="AL29" s="129"/>
    </row>
    <row r="30" spans="1:38" x14ac:dyDescent="0.2">
      <c r="A30" s="74">
        <v>23</v>
      </c>
      <c r="B30" s="78"/>
      <c r="C30" s="78"/>
      <c r="D30" s="78"/>
      <c r="E30" s="157"/>
      <c r="F30" s="78"/>
      <c r="G30" s="78"/>
      <c r="H30" s="78"/>
      <c r="I30" s="57" t="s">
        <v>22</v>
      </c>
      <c r="J30" s="56">
        <f t="shared" si="13"/>
        <v>0</v>
      </c>
      <c r="K30" s="57" t="s">
        <v>22</v>
      </c>
      <c r="L30" s="50">
        <f t="shared" si="14"/>
        <v>0</v>
      </c>
      <c r="M30" s="51">
        <f t="shared" si="15"/>
        <v>0</v>
      </c>
      <c r="N30" s="51">
        <f t="shared" si="16"/>
        <v>0</v>
      </c>
      <c r="O30" s="12">
        <f t="shared" si="17"/>
        <v>0</v>
      </c>
      <c r="P30" s="12">
        <f t="shared" si="18"/>
        <v>0</v>
      </c>
      <c r="Q30" s="20">
        <f t="shared" si="19"/>
        <v>0</v>
      </c>
      <c r="R30" s="44">
        <v>2</v>
      </c>
      <c r="S30" s="42">
        <v>4</v>
      </c>
      <c r="T30" s="22">
        <v>6</v>
      </c>
      <c r="U30" s="43">
        <v>9</v>
      </c>
      <c r="V30" s="41">
        <v>11</v>
      </c>
      <c r="W30" s="45">
        <v>29</v>
      </c>
      <c r="X30" s="21">
        <v>28</v>
      </c>
      <c r="Y30" s="46">
        <v>31</v>
      </c>
      <c r="Z30" s="47">
        <v>30</v>
      </c>
      <c r="AA30" s="13">
        <f t="shared" si="20"/>
        <v>31</v>
      </c>
      <c r="AB30" s="24">
        <f t="shared" si="21"/>
        <v>0</v>
      </c>
      <c r="AC30" s="31">
        <f t="shared" si="22"/>
        <v>1</v>
      </c>
      <c r="AD30" s="29" t="e">
        <f t="shared" si="23"/>
        <v>#NUM!</v>
      </c>
      <c r="AE30" s="29" t="e">
        <f t="shared" si="24"/>
        <v>#NUM!</v>
      </c>
      <c r="AF30" s="23" t="e">
        <f t="shared" si="25"/>
        <v>#NUM!</v>
      </c>
      <c r="AG30" s="30"/>
      <c r="AH30" s="26"/>
      <c r="AI30" s="26"/>
      <c r="AJ30" s="5"/>
      <c r="AK30" s="260"/>
      <c r="AL30" s="129"/>
    </row>
    <row r="31" spans="1:38" x14ac:dyDescent="0.2">
      <c r="A31" s="74">
        <v>24</v>
      </c>
      <c r="B31" s="78"/>
      <c r="C31" s="78"/>
      <c r="D31" s="78"/>
      <c r="E31" s="157"/>
      <c r="F31" s="78"/>
      <c r="G31" s="78"/>
      <c r="H31" s="78"/>
      <c r="I31" s="57" t="s">
        <v>22</v>
      </c>
      <c r="J31" s="56">
        <f t="shared" si="13"/>
        <v>0</v>
      </c>
      <c r="K31" s="57" t="s">
        <v>22</v>
      </c>
      <c r="L31" s="50">
        <f t="shared" si="14"/>
        <v>0</v>
      </c>
      <c r="M31" s="51">
        <f t="shared" si="15"/>
        <v>0</v>
      </c>
      <c r="N31" s="51">
        <f t="shared" si="16"/>
        <v>0</v>
      </c>
      <c r="O31" s="12">
        <f t="shared" si="17"/>
        <v>0</v>
      </c>
      <c r="P31" s="12">
        <f t="shared" si="18"/>
        <v>0</v>
      </c>
      <c r="Q31" s="20">
        <f t="shared" si="19"/>
        <v>0</v>
      </c>
      <c r="R31" s="44">
        <v>2</v>
      </c>
      <c r="S31" s="42">
        <v>4</v>
      </c>
      <c r="T31" s="22">
        <v>6</v>
      </c>
      <c r="U31" s="43">
        <v>9</v>
      </c>
      <c r="V31" s="41">
        <v>11</v>
      </c>
      <c r="W31" s="45">
        <v>29</v>
      </c>
      <c r="X31" s="21">
        <v>28</v>
      </c>
      <c r="Y31" s="46">
        <v>31</v>
      </c>
      <c r="Z31" s="47">
        <v>30</v>
      </c>
      <c r="AA31" s="13">
        <f t="shared" si="20"/>
        <v>31</v>
      </c>
      <c r="AB31" s="24">
        <f t="shared" si="21"/>
        <v>0</v>
      </c>
      <c r="AC31" s="31">
        <f t="shared" si="22"/>
        <v>1</v>
      </c>
      <c r="AD31" s="29" t="e">
        <f t="shared" si="23"/>
        <v>#NUM!</v>
      </c>
      <c r="AE31" s="29" t="e">
        <f t="shared" si="24"/>
        <v>#NUM!</v>
      </c>
      <c r="AF31" s="23" t="e">
        <f t="shared" si="25"/>
        <v>#NUM!</v>
      </c>
      <c r="AG31" s="30"/>
      <c r="AH31" s="26"/>
      <c r="AI31" s="26"/>
      <c r="AJ31" s="5"/>
      <c r="AK31" s="260"/>
      <c r="AL31" s="129"/>
    </row>
    <row r="32" spans="1:38" x14ac:dyDescent="0.2">
      <c r="A32" s="74">
        <v>25</v>
      </c>
      <c r="B32" s="78"/>
      <c r="C32" s="78"/>
      <c r="D32" s="78"/>
      <c r="E32" s="157"/>
      <c r="F32" s="78"/>
      <c r="G32" s="78"/>
      <c r="H32" s="78"/>
      <c r="I32" s="57" t="s">
        <v>22</v>
      </c>
      <c r="J32" s="56">
        <f t="shared" si="13"/>
        <v>0</v>
      </c>
      <c r="K32" s="57" t="s">
        <v>22</v>
      </c>
      <c r="L32" s="50">
        <f t="shared" si="14"/>
        <v>0</v>
      </c>
      <c r="M32" s="51">
        <f t="shared" si="15"/>
        <v>0</v>
      </c>
      <c r="N32" s="51">
        <f t="shared" si="16"/>
        <v>0</v>
      </c>
      <c r="O32" s="12">
        <f t="shared" si="17"/>
        <v>0</v>
      </c>
      <c r="P32" s="12">
        <f t="shared" si="18"/>
        <v>0</v>
      </c>
      <c r="Q32" s="20">
        <f t="shared" si="19"/>
        <v>0</v>
      </c>
      <c r="R32" s="44">
        <v>2</v>
      </c>
      <c r="S32" s="42">
        <v>4</v>
      </c>
      <c r="T32" s="22">
        <v>6</v>
      </c>
      <c r="U32" s="43">
        <v>9</v>
      </c>
      <c r="V32" s="41">
        <v>11</v>
      </c>
      <c r="W32" s="45">
        <v>29</v>
      </c>
      <c r="X32" s="21">
        <v>28</v>
      </c>
      <c r="Y32" s="46">
        <v>31</v>
      </c>
      <c r="Z32" s="47">
        <v>30</v>
      </c>
      <c r="AA32" s="13">
        <f t="shared" si="20"/>
        <v>31</v>
      </c>
      <c r="AB32" s="24">
        <f t="shared" si="21"/>
        <v>0</v>
      </c>
      <c r="AC32" s="31">
        <f t="shared" si="22"/>
        <v>1</v>
      </c>
      <c r="AD32" s="29" t="e">
        <f t="shared" si="23"/>
        <v>#NUM!</v>
      </c>
      <c r="AE32" s="29" t="e">
        <f t="shared" si="24"/>
        <v>#NUM!</v>
      </c>
      <c r="AF32" s="23" t="e">
        <f t="shared" si="25"/>
        <v>#NUM!</v>
      </c>
      <c r="AG32" s="30"/>
      <c r="AH32" s="26"/>
      <c r="AI32" s="26"/>
      <c r="AJ32" s="5"/>
      <c r="AK32" s="260"/>
      <c r="AL32" s="129"/>
    </row>
    <row r="33" spans="1:40" x14ac:dyDescent="0.2">
      <c r="A33" s="74">
        <v>26</v>
      </c>
      <c r="B33" s="78"/>
      <c r="C33" s="78"/>
      <c r="D33" s="78"/>
      <c r="E33" s="157"/>
      <c r="F33" s="78"/>
      <c r="G33" s="78"/>
      <c r="H33" s="78"/>
      <c r="I33" s="57" t="s">
        <v>22</v>
      </c>
      <c r="J33" s="56">
        <f t="shared" si="13"/>
        <v>0</v>
      </c>
      <c r="K33" s="57" t="s">
        <v>22</v>
      </c>
      <c r="L33" s="50">
        <f t="shared" si="14"/>
        <v>0</v>
      </c>
      <c r="M33" s="51">
        <f t="shared" si="15"/>
        <v>0</v>
      </c>
      <c r="N33" s="51">
        <f t="shared" si="16"/>
        <v>0</v>
      </c>
      <c r="O33" s="12">
        <f t="shared" si="17"/>
        <v>0</v>
      </c>
      <c r="P33" s="12">
        <f t="shared" si="18"/>
        <v>0</v>
      </c>
      <c r="Q33" s="20">
        <f t="shared" si="19"/>
        <v>0</v>
      </c>
      <c r="R33" s="44">
        <v>2</v>
      </c>
      <c r="S33" s="42">
        <v>4</v>
      </c>
      <c r="T33" s="22">
        <v>6</v>
      </c>
      <c r="U33" s="43">
        <v>9</v>
      </c>
      <c r="V33" s="41">
        <v>11</v>
      </c>
      <c r="W33" s="45">
        <v>29</v>
      </c>
      <c r="X33" s="21">
        <v>28</v>
      </c>
      <c r="Y33" s="46">
        <v>31</v>
      </c>
      <c r="Z33" s="47">
        <v>30</v>
      </c>
      <c r="AA33" s="13">
        <f t="shared" si="20"/>
        <v>31</v>
      </c>
      <c r="AB33" s="24">
        <f t="shared" si="21"/>
        <v>0</v>
      </c>
      <c r="AC33" s="31">
        <f t="shared" si="22"/>
        <v>1</v>
      </c>
      <c r="AD33" s="29" t="e">
        <f t="shared" si="23"/>
        <v>#NUM!</v>
      </c>
      <c r="AE33" s="29" t="e">
        <f t="shared" si="24"/>
        <v>#NUM!</v>
      </c>
      <c r="AF33" s="23" t="e">
        <f t="shared" si="25"/>
        <v>#NUM!</v>
      </c>
      <c r="AG33" s="30"/>
      <c r="AH33" s="26"/>
      <c r="AI33" s="26"/>
      <c r="AJ33" s="5"/>
      <c r="AK33" s="260"/>
      <c r="AL33" s="129"/>
    </row>
    <row r="34" spans="1:40" x14ac:dyDescent="0.2">
      <c r="A34" s="74">
        <v>27</v>
      </c>
      <c r="B34" s="78"/>
      <c r="C34" s="78"/>
      <c r="D34" s="78"/>
      <c r="E34" s="157"/>
      <c r="F34" s="78"/>
      <c r="G34" s="78"/>
      <c r="H34" s="78"/>
      <c r="I34" s="57" t="s">
        <v>22</v>
      </c>
      <c r="J34" s="56">
        <f t="shared" si="13"/>
        <v>0</v>
      </c>
      <c r="K34" s="57" t="s">
        <v>22</v>
      </c>
      <c r="L34" s="50">
        <f t="shared" si="14"/>
        <v>0</v>
      </c>
      <c r="M34" s="51">
        <f t="shared" si="15"/>
        <v>0</v>
      </c>
      <c r="N34" s="51">
        <f t="shared" si="16"/>
        <v>0</v>
      </c>
      <c r="O34" s="12">
        <f t="shared" si="17"/>
        <v>0</v>
      </c>
      <c r="P34" s="12">
        <f t="shared" si="18"/>
        <v>0</v>
      </c>
      <c r="Q34" s="20">
        <f t="shared" si="19"/>
        <v>0</v>
      </c>
      <c r="R34" s="44">
        <v>2</v>
      </c>
      <c r="S34" s="42">
        <v>4</v>
      </c>
      <c r="T34" s="22">
        <v>6</v>
      </c>
      <c r="U34" s="43">
        <v>9</v>
      </c>
      <c r="V34" s="41">
        <v>11</v>
      </c>
      <c r="W34" s="45">
        <v>29</v>
      </c>
      <c r="X34" s="21">
        <v>28</v>
      </c>
      <c r="Y34" s="46">
        <v>31</v>
      </c>
      <c r="Z34" s="47">
        <v>30</v>
      </c>
      <c r="AA34" s="13">
        <f t="shared" si="20"/>
        <v>31</v>
      </c>
      <c r="AB34" s="24">
        <f t="shared" si="21"/>
        <v>0</v>
      </c>
      <c r="AC34" s="31">
        <f t="shared" si="22"/>
        <v>1</v>
      </c>
      <c r="AD34" s="29" t="e">
        <f t="shared" si="23"/>
        <v>#NUM!</v>
      </c>
      <c r="AE34" s="29" t="e">
        <f t="shared" si="24"/>
        <v>#NUM!</v>
      </c>
      <c r="AF34" s="23" t="e">
        <f t="shared" si="25"/>
        <v>#NUM!</v>
      </c>
      <c r="AG34" s="30"/>
      <c r="AH34" s="26"/>
      <c r="AI34" s="26"/>
      <c r="AJ34" s="5"/>
      <c r="AK34" s="260"/>
      <c r="AL34" s="129"/>
    </row>
    <row r="35" spans="1:40" x14ac:dyDescent="0.2">
      <c r="A35" s="74">
        <v>28</v>
      </c>
      <c r="B35" s="78"/>
      <c r="C35" s="78"/>
      <c r="D35" s="78"/>
      <c r="E35" s="157"/>
      <c r="F35" s="78"/>
      <c r="G35" s="78"/>
      <c r="H35" s="78"/>
      <c r="I35" s="57" t="s">
        <v>22</v>
      </c>
      <c r="J35" s="56">
        <f t="shared" si="13"/>
        <v>0</v>
      </c>
      <c r="K35" s="57" t="s">
        <v>22</v>
      </c>
      <c r="L35" s="50">
        <f t="shared" si="14"/>
        <v>0</v>
      </c>
      <c r="M35" s="51">
        <f t="shared" si="15"/>
        <v>0</v>
      </c>
      <c r="N35" s="51">
        <f t="shared" si="16"/>
        <v>0</v>
      </c>
      <c r="O35" s="12">
        <f t="shared" si="17"/>
        <v>0</v>
      </c>
      <c r="P35" s="12">
        <f t="shared" si="18"/>
        <v>0</v>
      </c>
      <c r="Q35" s="20">
        <f t="shared" si="19"/>
        <v>0</v>
      </c>
      <c r="R35" s="44">
        <v>2</v>
      </c>
      <c r="S35" s="42">
        <v>4</v>
      </c>
      <c r="T35" s="22">
        <v>6</v>
      </c>
      <c r="U35" s="43">
        <v>9</v>
      </c>
      <c r="V35" s="41">
        <v>11</v>
      </c>
      <c r="W35" s="45">
        <v>29</v>
      </c>
      <c r="X35" s="21">
        <v>28</v>
      </c>
      <c r="Y35" s="46">
        <v>31</v>
      </c>
      <c r="Z35" s="47">
        <v>30</v>
      </c>
      <c r="AA35" s="13">
        <f t="shared" si="20"/>
        <v>31</v>
      </c>
      <c r="AB35" s="24">
        <f t="shared" si="21"/>
        <v>0</v>
      </c>
      <c r="AC35" s="31">
        <f t="shared" si="22"/>
        <v>1</v>
      </c>
      <c r="AD35" s="29" t="e">
        <f t="shared" si="23"/>
        <v>#NUM!</v>
      </c>
      <c r="AE35" s="29" t="e">
        <f t="shared" si="24"/>
        <v>#NUM!</v>
      </c>
      <c r="AF35" s="23" t="e">
        <f t="shared" si="25"/>
        <v>#NUM!</v>
      </c>
      <c r="AG35" s="30"/>
      <c r="AH35" s="26"/>
      <c r="AI35" s="26"/>
      <c r="AJ35" s="5"/>
      <c r="AK35" s="260"/>
      <c r="AL35" s="129"/>
    </row>
    <row r="36" spans="1:40" x14ac:dyDescent="0.2">
      <c r="A36" s="74">
        <v>29</v>
      </c>
      <c r="B36" s="78"/>
      <c r="C36" s="78"/>
      <c r="D36" s="78"/>
      <c r="E36" s="157"/>
      <c r="F36" s="78"/>
      <c r="G36" s="78"/>
      <c r="H36" s="78"/>
      <c r="I36" s="57" t="s">
        <v>22</v>
      </c>
      <c r="J36" s="56">
        <f t="shared" si="13"/>
        <v>0</v>
      </c>
      <c r="K36" s="57" t="s">
        <v>22</v>
      </c>
      <c r="L36" s="50">
        <f t="shared" si="14"/>
        <v>0</v>
      </c>
      <c r="M36" s="51">
        <f t="shared" si="15"/>
        <v>0</v>
      </c>
      <c r="N36" s="51">
        <f t="shared" si="16"/>
        <v>0</v>
      </c>
      <c r="O36" s="12">
        <f t="shared" si="17"/>
        <v>0</v>
      </c>
      <c r="P36" s="12">
        <f t="shared" si="18"/>
        <v>0</v>
      </c>
      <c r="Q36" s="20">
        <f t="shared" si="19"/>
        <v>0</v>
      </c>
      <c r="R36" s="44">
        <v>2</v>
      </c>
      <c r="S36" s="42">
        <v>4</v>
      </c>
      <c r="T36" s="22">
        <v>6</v>
      </c>
      <c r="U36" s="43">
        <v>9</v>
      </c>
      <c r="V36" s="41">
        <v>11</v>
      </c>
      <c r="W36" s="45">
        <v>29</v>
      </c>
      <c r="X36" s="21">
        <v>28</v>
      </c>
      <c r="Y36" s="46">
        <v>31</v>
      </c>
      <c r="Z36" s="47">
        <v>30</v>
      </c>
      <c r="AA36" s="13">
        <f t="shared" si="20"/>
        <v>31</v>
      </c>
      <c r="AB36" s="24">
        <f t="shared" si="21"/>
        <v>0</v>
      </c>
      <c r="AC36" s="31">
        <f t="shared" si="22"/>
        <v>1</v>
      </c>
      <c r="AD36" s="29" t="e">
        <f t="shared" si="23"/>
        <v>#NUM!</v>
      </c>
      <c r="AE36" s="29" t="e">
        <f t="shared" si="24"/>
        <v>#NUM!</v>
      </c>
      <c r="AF36" s="23" t="e">
        <f t="shared" si="25"/>
        <v>#NUM!</v>
      </c>
      <c r="AG36" s="30"/>
      <c r="AH36" s="26"/>
      <c r="AI36" s="26"/>
      <c r="AJ36" s="5"/>
      <c r="AK36" s="260" t="s">
        <v>66</v>
      </c>
      <c r="AL36" s="129"/>
    </row>
    <row r="37" spans="1:40" ht="13.5" thickBot="1" x14ac:dyDescent="0.25">
      <c r="A37" s="75">
        <v>30</v>
      </c>
      <c r="B37" s="79"/>
      <c r="C37" s="79"/>
      <c r="D37" s="79"/>
      <c r="E37" s="157"/>
      <c r="F37" s="79"/>
      <c r="G37" s="79"/>
      <c r="H37" s="79"/>
      <c r="I37" s="57" t="s">
        <v>22</v>
      </c>
      <c r="J37" s="55">
        <f t="shared" si="13"/>
        <v>0</v>
      </c>
      <c r="K37" s="57" t="s">
        <v>22</v>
      </c>
      <c r="L37" s="52">
        <f t="shared" si="14"/>
        <v>0</v>
      </c>
      <c r="M37" s="53">
        <f t="shared" si="15"/>
        <v>0</v>
      </c>
      <c r="N37" s="53">
        <f t="shared" si="16"/>
        <v>0</v>
      </c>
      <c r="O37" s="12">
        <f t="shared" si="17"/>
        <v>0</v>
      </c>
      <c r="P37" s="12">
        <f t="shared" si="18"/>
        <v>0</v>
      </c>
      <c r="Q37" s="20">
        <f t="shared" si="19"/>
        <v>0</v>
      </c>
      <c r="R37" s="44">
        <v>2</v>
      </c>
      <c r="S37" s="42">
        <v>4</v>
      </c>
      <c r="T37" s="22">
        <v>6</v>
      </c>
      <c r="U37" s="43">
        <v>9</v>
      </c>
      <c r="V37" s="41">
        <v>11</v>
      </c>
      <c r="W37" s="45">
        <v>29</v>
      </c>
      <c r="X37" s="21">
        <v>28</v>
      </c>
      <c r="Y37" s="46">
        <v>31</v>
      </c>
      <c r="Z37" s="47">
        <v>30</v>
      </c>
      <c r="AA37" s="13">
        <f t="shared" si="20"/>
        <v>31</v>
      </c>
      <c r="AB37" s="24">
        <f t="shared" si="21"/>
        <v>0</v>
      </c>
      <c r="AC37" s="31">
        <f t="shared" si="22"/>
        <v>1</v>
      </c>
      <c r="AD37" s="29" t="e">
        <f t="shared" si="23"/>
        <v>#NUM!</v>
      </c>
      <c r="AE37" s="29" t="e">
        <f t="shared" si="24"/>
        <v>#NUM!</v>
      </c>
      <c r="AF37" s="23" t="e">
        <f t="shared" si="25"/>
        <v>#NUM!</v>
      </c>
      <c r="AG37" s="30"/>
      <c r="AH37" s="26"/>
      <c r="AI37" s="26"/>
      <c r="AJ37" s="5"/>
      <c r="AK37" s="260" t="s">
        <v>67</v>
      </c>
      <c r="AL37" s="129"/>
    </row>
    <row r="38" spans="1:40" ht="15.75" customHeight="1" thickBot="1" x14ac:dyDescent="0.3">
      <c r="A38" s="232"/>
      <c r="B38" s="288" t="s">
        <v>29</v>
      </c>
      <c r="C38" s="289"/>
      <c r="D38" s="289"/>
      <c r="E38" s="289"/>
      <c r="F38" s="289"/>
      <c r="G38" s="290"/>
      <c r="H38" s="234" t="s">
        <v>30</v>
      </c>
      <c r="I38" s="70" t="s">
        <v>22</v>
      </c>
      <c r="J38" s="235">
        <f>SUM(J8:J37)</f>
        <v>2156</v>
      </c>
      <c r="K38" s="70" t="s">
        <v>22</v>
      </c>
      <c r="L38" s="236">
        <f>AG45</f>
        <v>5</v>
      </c>
      <c r="M38" s="237">
        <f>AI44</f>
        <v>10</v>
      </c>
      <c r="N38" s="233">
        <f>AI43</f>
        <v>27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38"/>
      <c r="AF38" s="5"/>
      <c r="AG38" s="5"/>
      <c r="AH38" s="5"/>
      <c r="AI38" s="5"/>
      <c r="AJ38" s="5"/>
      <c r="AK38" s="239" t="s">
        <v>31</v>
      </c>
      <c r="AL38" s="5"/>
      <c r="AM38" s="19"/>
      <c r="AN38" s="19"/>
    </row>
    <row r="39" spans="1:40" hidden="1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5"/>
      <c r="K39" s="5"/>
      <c r="L39" s="27"/>
      <c r="M39" s="3"/>
      <c r="N39" s="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38"/>
      <c r="AF39" s="5"/>
      <c r="AG39" s="5"/>
      <c r="AH39" s="5"/>
      <c r="AI39" s="5"/>
      <c r="AJ39" s="5"/>
      <c r="AK39" s="240"/>
      <c r="AL39" s="5"/>
      <c r="AM39" s="19"/>
      <c r="AN39" s="19"/>
    </row>
    <row r="40" spans="1:40" hidden="1" x14ac:dyDescent="0.2">
      <c r="A40" s="129"/>
      <c r="B40" s="129"/>
      <c r="C40" s="129"/>
      <c r="D40" s="129"/>
      <c r="E40" s="129"/>
      <c r="F40" s="129"/>
      <c r="G40" s="129"/>
      <c r="H40" s="129"/>
      <c r="I40" s="129"/>
      <c r="J40" s="5"/>
      <c r="K40" s="5"/>
      <c r="L40" s="27"/>
      <c r="M40" s="3"/>
      <c r="N40" s="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38"/>
      <c r="AF40" s="5"/>
      <c r="AG40" s="5"/>
      <c r="AH40" s="5"/>
      <c r="AI40" s="5"/>
      <c r="AJ40" s="5"/>
      <c r="AK40" s="240"/>
      <c r="AL40" s="5"/>
      <c r="AM40" s="19"/>
      <c r="AN40" s="19"/>
    </row>
    <row r="41" spans="1:40" hidden="1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5"/>
      <c r="K41" s="5"/>
      <c r="L41" s="291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5"/>
      <c r="AJ41" s="5"/>
      <c r="AK41" s="240"/>
      <c r="AL41" s="5"/>
      <c r="AM41" s="19"/>
      <c r="AN41" s="19"/>
    </row>
    <row r="42" spans="1:40" hidden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5"/>
      <c r="K42" s="5"/>
      <c r="L42" s="129"/>
      <c r="M42" s="129"/>
      <c r="N42" s="129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38"/>
      <c r="AF42" s="5"/>
      <c r="AG42" s="48">
        <f>SUM(N8:N37)</f>
        <v>57</v>
      </c>
      <c r="AH42" s="48" t="s">
        <v>12</v>
      </c>
      <c r="AI42" s="49">
        <f>INT(AG42/30)</f>
        <v>1</v>
      </c>
      <c r="AJ42" s="49" t="s">
        <v>13</v>
      </c>
      <c r="AK42" s="240"/>
      <c r="AL42" s="129"/>
    </row>
    <row r="43" spans="1:40" hidden="1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5"/>
      <c r="K43" s="5"/>
      <c r="L43" s="129"/>
      <c r="M43" s="129"/>
      <c r="N43" s="129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38"/>
      <c r="AF43" s="5"/>
      <c r="AG43" s="48">
        <f>AI42+SUM(M8:M37)</f>
        <v>34</v>
      </c>
      <c r="AH43" s="48" t="s">
        <v>14</v>
      </c>
      <c r="AI43" s="49">
        <f>IF(AG42&gt;29,AG42-30*INT(AG42/30),AG42)</f>
        <v>27</v>
      </c>
      <c r="AJ43" s="49" t="s">
        <v>15</v>
      </c>
      <c r="AK43" s="240"/>
      <c r="AL43" s="129"/>
    </row>
    <row r="44" spans="1:40" hidden="1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5"/>
      <c r="K44" s="5"/>
      <c r="L44" s="129"/>
      <c r="M44" s="129"/>
      <c r="N44" s="129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238"/>
      <c r="AF44" s="5"/>
      <c r="AG44" s="48">
        <f>INT(AG43/12)</f>
        <v>2</v>
      </c>
      <c r="AH44" s="48" t="s">
        <v>16</v>
      </c>
      <c r="AI44" s="49">
        <f>IF((AG43-AG44*12)&gt;10,AG43-AG44*12,AG43-AG44*12)</f>
        <v>10</v>
      </c>
      <c r="AJ44" s="49" t="s">
        <v>17</v>
      </c>
      <c r="AK44" s="240"/>
      <c r="AL44" s="129"/>
    </row>
    <row r="45" spans="1:40" ht="1.5" hidden="1" customHeight="1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5"/>
      <c r="K45" s="5"/>
      <c r="L45" s="129"/>
      <c r="M45" s="129"/>
      <c r="N45" s="129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238"/>
      <c r="AF45" s="5"/>
      <c r="AG45" s="48">
        <f>AG44+SUM(L8:L37)</f>
        <v>5</v>
      </c>
      <c r="AH45" s="48" t="s">
        <v>18</v>
      </c>
      <c r="AI45" s="49"/>
      <c r="AJ45" s="49"/>
      <c r="AK45" s="240"/>
      <c r="AL45" s="129"/>
    </row>
    <row r="46" spans="1:40" ht="18" hidden="1" customHeight="1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240"/>
      <c r="AL46" s="129"/>
    </row>
    <row r="47" spans="1:40" ht="21" hidden="1" customHeight="1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4">
        <f>D51+D52+D53+D54+D55+D56+D57+D58+D59</f>
        <v>0</v>
      </c>
      <c r="AI47" s="15">
        <f>INT(AH47/30)</f>
        <v>0</v>
      </c>
      <c r="AJ47" s="3"/>
      <c r="AK47" s="240"/>
      <c r="AL47" s="129"/>
    </row>
    <row r="48" spans="1:40" ht="21.75" hidden="1" customHeight="1" thickBot="1" x14ac:dyDescent="0.2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6">
        <f>AI47+C51+C52+C53+C54+C55+C56+C57+C58+C59</f>
        <v>0</v>
      </c>
      <c r="AI48" s="17">
        <f>IF(AH47&gt;29,D48-30*INT(D48/30),AH47)</f>
        <v>0</v>
      </c>
      <c r="AJ48" s="3" t="s">
        <v>11</v>
      </c>
      <c r="AK48" s="240"/>
      <c r="AL48" s="129"/>
    </row>
    <row r="49" spans="1:38" ht="23.25" hidden="1" customHeight="1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5">
        <f>INT(AH48/12)</f>
        <v>0</v>
      </c>
      <c r="AI49" s="17">
        <f>IF((AH48-AH49*12)&gt;10,AH48-AH49*12,AH48-AH49*12)</f>
        <v>0</v>
      </c>
      <c r="AJ49" s="3"/>
      <c r="AK49" s="240"/>
      <c r="AL49" s="129"/>
    </row>
    <row r="50" spans="1:38" ht="20.25" hidden="1" customHeight="1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7">
        <f>AH49+B51+B52+B53+B54+B55+B56+B57+B58+B59</f>
        <v>0</v>
      </c>
      <c r="AI50" s="18" t="s">
        <v>10</v>
      </c>
      <c r="AJ50" s="3"/>
      <c r="AK50" s="240"/>
      <c r="AL50" s="129"/>
    </row>
    <row r="51" spans="1:38" ht="48" hidden="1" customHeight="1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 t="s">
        <v>9</v>
      </c>
      <c r="AI51" s="129"/>
      <c r="AJ51" s="129"/>
      <c r="AK51" s="240"/>
      <c r="AL51" s="129"/>
    </row>
    <row r="52" spans="1:38" ht="13.5" thickBot="1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63" t="s">
        <v>4</v>
      </c>
      <c r="M52" s="64" t="s">
        <v>1</v>
      </c>
      <c r="N52" s="65" t="s">
        <v>5</v>
      </c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241" t="s">
        <v>32</v>
      </c>
      <c r="AL52" s="129"/>
    </row>
    <row r="53" spans="1:38" x14ac:dyDescent="0.2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</row>
    <row r="54" spans="1:38" x14ac:dyDescent="0.2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</row>
    <row r="55" spans="1:38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</row>
    <row r="56" spans="1:38" x14ac:dyDescent="0.2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</row>
    <row r="57" spans="1:38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</row>
    <row r="58" spans="1:38" x14ac:dyDescent="0.2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</row>
    <row r="59" spans="1:38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</row>
    <row r="60" spans="1:38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</row>
  </sheetData>
  <sheetProtection password="C4AF" sheet="1" objects="1" scenarios="1"/>
  <customSheetViews>
    <customSheetView guid="{7D89E1A5-AA8A-47AE-A12B-CB169CABAA09}" hiddenRows="1" hiddenColumns="1">
      <selection activeCell="B13" sqref="B13"/>
      <pageMargins left="0.75" right="0.75" top="1" bottom="1" header="0.5" footer="0.5"/>
      <pageSetup paperSize="9" scale="72" orientation="portrait" horizontalDpi="300" verticalDpi="300" r:id="rId1"/>
      <headerFooter alignWithMargins="0"/>
    </customSheetView>
  </customSheetViews>
  <mergeCells count="12">
    <mergeCell ref="A1:N1"/>
    <mergeCell ref="A2:N2"/>
    <mergeCell ref="AK3:AK4"/>
    <mergeCell ref="B38:G38"/>
    <mergeCell ref="L41:AH41"/>
    <mergeCell ref="B6:D6"/>
    <mergeCell ref="F6:H6"/>
    <mergeCell ref="L3:M3"/>
    <mergeCell ref="A3:K3"/>
    <mergeCell ref="A5:I5"/>
    <mergeCell ref="L7:N7"/>
    <mergeCell ref="J4:N4"/>
  </mergeCells>
  <phoneticPr fontId="19" type="noConversion"/>
  <dataValidations count="3">
    <dataValidation type="whole" allowBlank="1" showInputMessage="1" showErrorMessage="1" sqref="F8:F37 B8:B37">
      <formula1>1</formula1>
      <formula2>31</formula2>
    </dataValidation>
    <dataValidation type="whole" allowBlank="1" showInputMessage="1" showErrorMessage="1" sqref="C8:C37 G8:G37">
      <formula1>1</formula1>
      <formula2>12</formula2>
    </dataValidation>
    <dataValidation type="whole" allowBlank="1" showInputMessage="1" showErrorMessage="1" sqref="D8:D37 H8:I37">
      <formula1>1900</formula1>
      <formula2>2020</formula2>
    </dataValidation>
  </dataValidations>
  <pageMargins left="0.75" right="0.75" top="1" bottom="1" header="0.5" footer="0.5"/>
  <pageSetup paperSize="9" scale="72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BI109"/>
  <sheetViews>
    <sheetView topLeftCell="A38" workbookViewId="0">
      <selection activeCell="D56" sqref="D56"/>
    </sheetView>
  </sheetViews>
  <sheetFormatPr defaultRowHeight="12.75" x14ac:dyDescent="0.2"/>
  <cols>
    <col min="1" max="1" width="3.5703125" customWidth="1"/>
    <col min="2" max="2" width="6" customWidth="1"/>
    <col min="3" max="3" width="6.42578125" customWidth="1"/>
    <col min="4" max="4" width="44.28515625" customWidth="1"/>
    <col min="5" max="5" width="4.85546875" customWidth="1"/>
    <col min="6" max="6" width="5.5703125" customWidth="1"/>
    <col min="7" max="8" width="5.7109375" customWidth="1"/>
    <col min="9" max="9" width="5.42578125" customWidth="1"/>
    <col min="10" max="10" width="5.7109375" customWidth="1"/>
    <col min="11" max="11" width="5.85546875" customWidth="1"/>
    <col min="12" max="12" width="6.140625" customWidth="1"/>
    <col min="13" max="13" width="6.7109375" customWidth="1"/>
    <col min="14" max="14" width="7.7109375" hidden="1" customWidth="1"/>
    <col min="15" max="15" width="7.140625" hidden="1" customWidth="1"/>
    <col min="16" max="16" width="3.5703125" hidden="1" customWidth="1"/>
    <col min="17" max="17" width="3.140625" hidden="1" customWidth="1"/>
    <col min="18" max="18" width="6.7109375" customWidth="1"/>
    <col min="19" max="19" width="7.28515625" customWidth="1"/>
    <col min="20" max="20" width="6.85546875" customWidth="1"/>
    <col min="21" max="21" width="7.42578125" hidden="1" customWidth="1"/>
    <col min="22" max="22" width="4.42578125" hidden="1" customWidth="1"/>
    <col min="23" max="23" width="5.140625" hidden="1" customWidth="1"/>
    <col min="25" max="25" width="0.140625" customWidth="1"/>
    <col min="26" max="27" width="9.140625" hidden="1" customWidth="1"/>
    <col min="28" max="28" width="3.42578125" hidden="1" customWidth="1"/>
    <col min="29" max="29" width="1.5703125" hidden="1" customWidth="1"/>
    <col min="30" max="30" width="2.42578125" hidden="1" customWidth="1"/>
    <col min="31" max="31" width="2.5703125" hidden="1" customWidth="1"/>
    <col min="32" max="32" width="2.28515625" hidden="1" customWidth="1"/>
    <col min="33" max="33" width="2.140625" hidden="1" customWidth="1"/>
    <col min="34" max="34" width="2.7109375" hidden="1" customWidth="1"/>
    <col min="35" max="35" width="2" hidden="1" customWidth="1"/>
    <col min="36" max="36" width="3.42578125" hidden="1" customWidth="1"/>
    <col min="37" max="37" width="2.42578125" hidden="1" customWidth="1"/>
    <col min="38" max="38" width="2" hidden="1" customWidth="1"/>
    <col min="39" max="40" width="1.85546875" hidden="1" customWidth="1"/>
    <col min="41" max="41" width="2.140625" hidden="1" customWidth="1"/>
    <col min="42" max="42" width="2.42578125" hidden="1" customWidth="1"/>
    <col min="43" max="43" width="1.7109375" hidden="1" customWidth="1"/>
    <col min="44" max="44" width="2.85546875" hidden="1" customWidth="1"/>
    <col min="45" max="45" width="1.5703125" hidden="1" customWidth="1"/>
    <col min="46" max="46" width="1.42578125" hidden="1" customWidth="1"/>
    <col min="47" max="47" width="2.140625" hidden="1" customWidth="1"/>
    <col min="48" max="48" width="2.28515625" hidden="1" customWidth="1"/>
    <col min="49" max="50" width="2.42578125" hidden="1" customWidth="1"/>
    <col min="51" max="51" width="2.5703125" hidden="1" customWidth="1"/>
    <col min="52" max="52" width="2.28515625" hidden="1" customWidth="1"/>
    <col min="53" max="53" width="2" hidden="1" customWidth="1"/>
    <col min="54" max="54" width="1.85546875" hidden="1" customWidth="1"/>
    <col min="55" max="56" width="1.7109375" hidden="1" customWidth="1"/>
    <col min="57" max="57" width="1.5703125" hidden="1" customWidth="1"/>
    <col min="58" max="58" width="2.42578125" hidden="1" customWidth="1"/>
    <col min="59" max="59" width="2.85546875" hidden="1" customWidth="1"/>
    <col min="60" max="60" width="4.42578125" hidden="1" customWidth="1"/>
    <col min="61" max="61" width="46.85546875" customWidth="1"/>
  </cols>
  <sheetData>
    <row r="1" spans="1:6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216" t="s">
        <v>153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6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18" t="s">
        <v>33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61" x14ac:dyDescent="0.2">
      <c r="A3" s="80"/>
      <c r="B3" s="80"/>
      <c r="C3" s="245" t="s">
        <v>68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</row>
    <row r="4" spans="1:61" ht="12" customHeight="1" thickBot="1" x14ac:dyDescent="0.25">
      <c r="A4" s="120"/>
      <c r="B4" s="120"/>
      <c r="C4" s="246"/>
      <c r="D4" s="247"/>
      <c r="E4" s="247"/>
      <c r="F4" s="247"/>
      <c r="G4" s="247"/>
      <c r="H4" s="247"/>
      <c r="I4" s="247"/>
      <c r="J4" s="247"/>
      <c r="K4" s="83"/>
      <c r="L4" s="83"/>
      <c r="M4" s="83"/>
      <c r="N4" s="83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</row>
    <row r="5" spans="1:61" ht="53.25" customHeight="1" thickBot="1" x14ac:dyDescent="0.25">
      <c r="A5" s="120"/>
      <c r="B5" s="328" t="s">
        <v>35</v>
      </c>
      <c r="C5" s="330" t="s">
        <v>36</v>
      </c>
      <c r="D5" s="330" t="s">
        <v>37</v>
      </c>
      <c r="E5" s="332" t="s">
        <v>38</v>
      </c>
      <c r="F5" s="333"/>
      <c r="G5" s="334"/>
      <c r="H5" s="322" t="s">
        <v>39</v>
      </c>
      <c r="I5" s="323"/>
      <c r="J5" s="324"/>
      <c r="K5" s="325" t="s">
        <v>72</v>
      </c>
      <c r="L5" s="326"/>
      <c r="M5" s="327"/>
      <c r="N5" s="314" t="s">
        <v>40</v>
      </c>
      <c r="O5" s="337" t="s">
        <v>69</v>
      </c>
      <c r="P5" s="338"/>
      <c r="Q5" s="339"/>
      <c r="R5" s="316" t="s">
        <v>71</v>
      </c>
      <c r="S5" s="317"/>
      <c r="T5" s="318"/>
      <c r="U5" s="319" t="s">
        <v>41</v>
      </c>
      <c r="V5" s="320"/>
      <c r="W5" s="321"/>
      <c r="X5" s="335" t="s">
        <v>42</v>
      </c>
      <c r="Y5" s="84" t="s">
        <v>12</v>
      </c>
      <c r="Z5" s="85" t="s">
        <v>14</v>
      </c>
      <c r="AA5" s="86" t="s">
        <v>13</v>
      </c>
      <c r="AB5" s="85" t="s">
        <v>16</v>
      </c>
      <c r="AC5" s="87" t="s">
        <v>15</v>
      </c>
      <c r="AD5" s="87" t="s">
        <v>17</v>
      </c>
      <c r="AE5" s="87" t="s">
        <v>18</v>
      </c>
      <c r="AF5" s="81"/>
      <c r="AG5" s="81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279"/>
    </row>
    <row r="6" spans="1:61" ht="23.25" thickBot="1" x14ac:dyDescent="0.25">
      <c r="A6" s="120"/>
      <c r="B6" s="329"/>
      <c r="C6" s="331"/>
      <c r="D6" s="331"/>
      <c r="E6" s="88" t="s">
        <v>4</v>
      </c>
      <c r="F6" s="88" t="s">
        <v>1</v>
      </c>
      <c r="G6" s="88" t="s">
        <v>5</v>
      </c>
      <c r="H6" s="89" t="s">
        <v>43</v>
      </c>
      <c r="I6" s="89" t="s">
        <v>1</v>
      </c>
      <c r="J6" s="89" t="s">
        <v>0</v>
      </c>
      <c r="K6" s="90" t="s">
        <v>43</v>
      </c>
      <c r="L6" s="90" t="s">
        <v>1</v>
      </c>
      <c r="M6" s="90" t="s">
        <v>0</v>
      </c>
      <c r="N6" s="315"/>
      <c r="O6" s="88" t="s">
        <v>4</v>
      </c>
      <c r="P6" s="88" t="s">
        <v>1</v>
      </c>
      <c r="Q6" s="88" t="s">
        <v>5</v>
      </c>
      <c r="R6" s="88" t="s">
        <v>4</v>
      </c>
      <c r="S6" s="88" t="s">
        <v>1</v>
      </c>
      <c r="T6" s="88" t="s">
        <v>5</v>
      </c>
      <c r="U6" s="91" t="s">
        <v>4</v>
      </c>
      <c r="V6" s="91" t="s">
        <v>1</v>
      </c>
      <c r="W6" s="91" t="s">
        <v>5</v>
      </c>
      <c r="X6" s="336"/>
      <c r="Y6" s="92"/>
      <c r="Z6" s="81"/>
      <c r="AA6" s="81"/>
      <c r="AB6" s="81"/>
      <c r="AC6" s="81"/>
      <c r="AD6" s="81"/>
      <c r="AE6" s="81"/>
      <c r="AF6" s="81"/>
      <c r="AG6" s="81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281"/>
    </row>
    <row r="7" spans="1:61" ht="9.75" customHeight="1" thickBot="1" x14ac:dyDescent="0.25">
      <c r="A7" s="120"/>
      <c r="B7" s="93">
        <v>1</v>
      </c>
      <c r="C7" s="94">
        <v>2</v>
      </c>
      <c r="D7" s="94">
        <v>3</v>
      </c>
      <c r="E7" s="94">
        <v>4</v>
      </c>
      <c r="F7" s="94">
        <v>5</v>
      </c>
      <c r="G7" s="95">
        <v>6</v>
      </c>
      <c r="H7" s="311">
        <v>7</v>
      </c>
      <c r="I7" s="312"/>
      <c r="J7" s="313"/>
      <c r="K7" s="311">
        <v>8</v>
      </c>
      <c r="L7" s="312"/>
      <c r="M7" s="313"/>
      <c r="N7" s="96"/>
      <c r="O7" s="93"/>
      <c r="P7" s="97"/>
      <c r="Q7" s="97"/>
      <c r="R7" s="166">
        <v>9</v>
      </c>
      <c r="S7" s="166">
        <v>10</v>
      </c>
      <c r="T7" s="166">
        <v>11</v>
      </c>
      <c r="U7" s="97"/>
      <c r="V7" s="97"/>
      <c r="W7" s="97"/>
      <c r="X7" s="166">
        <v>12</v>
      </c>
      <c r="Y7" s="98"/>
      <c r="Z7" s="81"/>
      <c r="AA7" s="81"/>
      <c r="AB7" s="81"/>
      <c r="AC7" s="81"/>
      <c r="AD7" s="81"/>
      <c r="AE7" s="81"/>
      <c r="AF7" s="81"/>
      <c r="AG7" s="81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282"/>
    </row>
    <row r="8" spans="1:61" ht="13.5" thickBot="1" x14ac:dyDescent="0.25">
      <c r="A8" s="80"/>
      <c r="B8" s="111">
        <v>1</v>
      </c>
      <c r="C8" s="105">
        <v>13</v>
      </c>
      <c r="D8" s="256"/>
      <c r="E8" s="163"/>
      <c r="F8" s="163"/>
      <c r="G8" s="163"/>
      <c r="H8" s="254"/>
      <c r="I8" s="249"/>
      <c r="J8" s="250"/>
      <c r="K8" s="255"/>
      <c r="L8" s="251"/>
      <c r="M8" s="255">
        <v>2011</v>
      </c>
      <c r="N8" s="158" t="e">
        <f>BH8</f>
        <v>#NUM!</v>
      </c>
      <c r="O8" s="252">
        <f>IF(M8&gt;0,(IF(H8&gt;K8,(IF(I8&gt;(L8-1),M8-J8-1,M8-J8)),(IF(I8&gt;(L8),M8-J8-1,M8-J8)))),0)</f>
        <v>2011</v>
      </c>
      <c r="P8" s="253">
        <f>IF(L8&gt;0,(IF(H8&gt;K8,(IF(I8&gt;(L8-1),L8+11-I8,L8-I8-1)),(IF((I8-1)&lt;L8,L8-I8,(IF(I8&gt;(L8-1),L8-I8+12,L8-I8)))))),0)</f>
        <v>0</v>
      </c>
      <c r="Q8" s="253">
        <f>IF(K8&gt;0,(IF(H8=0,IF(I8=0,IF(J8=0,IF(K8=0,IF(L8=0,IF(M8=0,0,BE8))))),BE8)),0)</f>
        <v>0</v>
      </c>
      <c r="R8" s="108">
        <f>AE8</f>
        <v>2011</v>
      </c>
      <c r="S8" s="100">
        <f>IF(M8=0,0,(IF(J8=0,0,AD8)))</f>
        <v>0</v>
      </c>
      <c r="T8" s="100">
        <f>IF(M8=0,0,(IF(J8=0,0,AC8)))</f>
        <v>0</v>
      </c>
      <c r="U8" s="101">
        <f t="shared" ref="U8:W9" si="0">E8+O8</f>
        <v>2011</v>
      </c>
      <c r="V8" s="102">
        <f t="shared" si="0"/>
        <v>0</v>
      </c>
      <c r="W8" s="102">
        <f t="shared" si="0"/>
        <v>0</v>
      </c>
      <c r="X8" s="167">
        <f>IF(R8&lt;5,60%,IF(AND(R8&gt;=5,R8&lt;8),80%,IF(R8&gt;=8,100%)))</f>
        <v>1</v>
      </c>
      <c r="Y8" s="103">
        <f>W8</f>
        <v>0</v>
      </c>
      <c r="Z8" s="48">
        <f>AA8+V8</f>
        <v>0</v>
      </c>
      <c r="AA8" s="48">
        <f>INT(Y8/30)</f>
        <v>0</v>
      </c>
      <c r="AB8" s="49">
        <f>INT(Z8/12)</f>
        <v>0</v>
      </c>
      <c r="AC8" s="109">
        <f>IF(Y8&gt;29,Y8-30*INT(Y8/30),Y8)</f>
        <v>0</v>
      </c>
      <c r="AD8" s="82">
        <f>IF((Z8-AB8*12)&gt;10,Z8-AB8*12,Z8-AB8*12)</f>
        <v>0</v>
      </c>
      <c r="AE8" s="110">
        <f>AB8+U8</f>
        <v>2011</v>
      </c>
      <c r="AF8" s="213">
        <v>29</v>
      </c>
      <c r="AG8" s="214">
        <v>2</v>
      </c>
      <c r="AH8" s="215">
        <v>2004</v>
      </c>
      <c r="AI8" s="157" t="s">
        <v>20</v>
      </c>
      <c r="AJ8" s="213">
        <v>1</v>
      </c>
      <c r="AK8" s="214">
        <v>3</v>
      </c>
      <c r="AL8" s="215">
        <v>2004</v>
      </c>
      <c r="AM8" s="54" t="e">
        <f>IF(H8=0,IF(I8=0,IF(J8=0,IF(K8=0,IF(L8=0,IF(M8=0,0,BH8))))),BH8)</f>
        <v>#NUM!</v>
      </c>
      <c r="AN8" s="50">
        <f>IF(H8&gt;K8,(IF(I8&gt;(L8-1),M8-J8-1,M8-J8)),(IF(I8&gt;(L8),M8-J8-1,M8-J8)))</f>
        <v>2011</v>
      </c>
      <c r="AO8" s="51">
        <f>IF(H8&gt;K8,(IF(I8&gt;(L8-1),L8+11-I8,L8-I8-1)),(IF((I8-1)&lt;L8,L8-I8,(IF(I8&gt;(L8-1),L8-I8+12,L8-I8)))))</f>
        <v>0</v>
      </c>
      <c r="AP8" s="51">
        <f>IF(H8=0,IF(I8=0,IF(J8=0,IF(K8=0,IF(L8=0,IF(M8=0,0,BE8))))),BE8)</f>
        <v>0</v>
      </c>
      <c r="AQ8" s="12">
        <f>IF(AR8&lt;I8,M8-1,M8)</f>
        <v>2011</v>
      </c>
      <c r="AR8" s="12">
        <f>IF(K8&lt;H8,L8-1,L8)</f>
        <v>0</v>
      </c>
      <c r="AS8" s="20">
        <f>AQ8-J8</f>
        <v>2011</v>
      </c>
      <c r="AT8" s="44">
        <v>2</v>
      </c>
      <c r="AU8" s="42">
        <v>4</v>
      </c>
      <c r="AV8" s="22">
        <v>6</v>
      </c>
      <c r="AW8" s="43">
        <v>9</v>
      </c>
      <c r="AX8" s="41">
        <v>11</v>
      </c>
      <c r="AY8" s="45">
        <v>29</v>
      </c>
      <c r="AZ8" s="21">
        <v>28</v>
      </c>
      <c r="BA8" s="46">
        <v>31</v>
      </c>
      <c r="BB8" s="47">
        <v>30</v>
      </c>
      <c r="BC8" s="13">
        <f>IF(I8=AU8,BB8,IF(I8=AV8,BB8,IF(I8=AW8,BB8,IF(I8=AX8,BB8,IF(I8=AT8,IF((J8/4-INT(J8/4)=0),AY8,AZ8),BA8)))))</f>
        <v>31</v>
      </c>
      <c r="BD8" s="24">
        <f>IF(AR8&lt;I8,AR8+12,AR8)</f>
        <v>0</v>
      </c>
      <c r="BE8" s="31">
        <f>IF(H8&gt;K8,K8+BC8-H8,K8-H8)</f>
        <v>0</v>
      </c>
      <c r="BF8" s="29" t="e">
        <f>DATE(J8,I8,H8)</f>
        <v>#NUM!</v>
      </c>
      <c r="BG8" s="29">
        <f>DATE(M8,L8,K8)</f>
        <v>40512</v>
      </c>
      <c r="BH8" s="23" t="e">
        <f>BG8-BF8</f>
        <v>#NUM!</v>
      </c>
      <c r="BI8" s="279"/>
    </row>
    <row r="9" spans="1:61" ht="16.5" customHeight="1" thickBot="1" x14ac:dyDescent="0.25">
      <c r="A9" s="80"/>
      <c r="B9" s="111">
        <v>2</v>
      </c>
      <c r="C9" s="105">
        <v>7</v>
      </c>
      <c r="D9" s="256"/>
      <c r="E9" s="163"/>
      <c r="F9" s="163"/>
      <c r="G9" s="163"/>
      <c r="H9" s="254"/>
      <c r="I9" s="249"/>
      <c r="J9" s="250"/>
      <c r="K9" s="255"/>
      <c r="L9" s="251"/>
      <c r="M9" s="255">
        <v>2011</v>
      </c>
      <c r="N9" s="158" t="e">
        <f>BH9</f>
        <v>#NUM!</v>
      </c>
      <c r="O9" s="252">
        <f t="shared" ref="O9:O72" si="1">IF(M9&gt;0,(IF(H9&gt;K9,(IF(I9&gt;(L9-1),M9-J9-1,M9-J9)),(IF(I9&gt;(L9),M9-J9-1,M9-J9)))),0)</f>
        <v>2011</v>
      </c>
      <c r="P9" s="253">
        <f t="shared" ref="P9:P72" si="2">IF(L9&gt;0,(IF(H9&gt;K9,(IF(I9&gt;(L9-1),L9+11-I9,L9-I9-1)),(IF((I9-1)&lt;L9,L9-I9,(IF(I9&gt;(L9-1),L9-I9+12,L9-I9)))))),0)</f>
        <v>0</v>
      </c>
      <c r="Q9" s="253">
        <f t="shared" ref="Q9:Q72" si="3">IF(K9&gt;0,(IF(H9=0,IF(I9=0,IF(J9=0,IF(K9=0,IF(L9=0,IF(M9=0,0,BE9))))),BE9)),0)</f>
        <v>0</v>
      </c>
      <c r="R9" s="108">
        <f>AE9</f>
        <v>2011</v>
      </c>
      <c r="S9" s="100">
        <f>IF(M9=0,0,(IF(J9=0,0,AD9)))</f>
        <v>0</v>
      </c>
      <c r="T9" s="100">
        <f>IF(M9=0,0,(IF(J9=0,0,AC9)))</f>
        <v>0</v>
      </c>
      <c r="U9" s="101">
        <f t="shared" si="0"/>
        <v>2011</v>
      </c>
      <c r="V9" s="102">
        <f t="shared" si="0"/>
        <v>0</v>
      </c>
      <c r="W9" s="102">
        <f t="shared" si="0"/>
        <v>0</v>
      </c>
      <c r="X9" s="167">
        <f>IF(R9&lt;5,60%,IF(AND(R9&gt;=5,R9&lt;8),80%,IF(R9&gt;=8,100%)))</f>
        <v>1</v>
      </c>
      <c r="Y9" s="103">
        <f>W9</f>
        <v>0</v>
      </c>
      <c r="Z9" s="48">
        <f>AA9+V9</f>
        <v>0</v>
      </c>
      <c r="AA9" s="48">
        <f>INT(Y9/30)</f>
        <v>0</v>
      </c>
      <c r="AB9" s="49">
        <f>INT(Z9/12)</f>
        <v>0</v>
      </c>
      <c r="AC9" s="109">
        <f>IF(Y9&gt;29,Y9-30*INT(Y9/30),Y9)</f>
        <v>0</v>
      </c>
      <c r="AD9" s="82">
        <f>IF((Z9-AB9*12)&gt;10,Z9-AB9*12,Z9-AB9*12)</f>
        <v>0</v>
      </c>
      <c r="AE9" s="110">
        <f>AB9+U9</f>
        <v>2011</v>
      </c>
      <c r="AF9" s="213">
        <v>29</v>
      </c>
      <c r="AG9" s="214">
        <v>2</v>
      </c>
      <c r="AH9" s="215">
        <v>2004</v>
      </c>
      <c r="AI9" s="157" t="s">
        <v>20</v>
      </c>
      <c r="AJ9" s="213">
        <v>1</v>
      </c>
      <c r="AK9" s="214">
        <v>3</v>
      </c>
      <c r="AL9" s="215">
        <v>2004</v>
      </c>
      <c r="AM9" s="54" t="e">
        <f>IF(H9=0,IF(I9=0,IF(J9=0,IF(K9=0,IF(L9=0,IF(M9=0,0,BH9))))),BH9)</f>
        <v>#NUM!</v>
      </c>
      <c r="AN9" s="50">
        <f>IF(H9&gt;K9,(IF(I9&gt;(L9-1),M9-J9-1,M9-J9)),(IF(I9&gt;(L9),M9-J9-1,M9-J9)))</f>
        <v>2011</v>
      </c>
      <c r="AO9" s="51">
        <f>IF(H9&gt;K9,(IF(I9&gt;(L9-1),L9+11-I9,L9-I9-1)),(IF((I9-1)&lt;L9,L9-I9,(IF(I9&gt;(L9-1),L9-I9+12,L9-I9)))))</f>
        <v>0</v>
      </c>
      <c r="AP9" s="51">
        <f>IF(H9=0,IF(I9=0,IF(J9=0,IF(K9=0,IF(L9=0,IF(M9=0,0,BE9))))),BE9)</f>
        <v>0</v>
      </c>
      <c r="AQ9" s="12">
        <f>IF(AR9&lt;I9,M9-1,M9)</f>
        <v>2011</v>
      </c>
      <c r="AR9" s="12">
        <f>IF(K9&lt;H9,L9-1,L9)</f>
        <v>0</v>
      </c>
      <c r="AS9" s="20">
        <f>AQ9-J9</f>
        <v>2011</v>
      </c>
      <c r="AT9" s="44">
        <v>2</v>
      </c>
      <c r="AU9" s="42">
        <v>4</v>
      </c>
      <c r="AV9" s="22">
        <v>6</v>
      </c>
      <c r="AW9" s="43">
        <v>9</v>
      </c>
      <c r="AX9" s="41">
        <v>11</v>
      </c>
      <c r="AY9" s="45">
        <v>29</v>
      </c>
      <c r="AZ9" s="21">
        <v>28</v>
      </c>
      <c r="BA9" s="46">
        <v>31</v>
      </c>
      <c r="BB9" s="47">
        <v>30</v>
      </c>
      <c r="BC9" s="13">
        <f>IF(I9=AU9,BB9,IF(I9=AV9,BB9,IF(I9=AW9,BB9,IF(I9=AX9,BB9,IF(I9=AT9,IF((J9/4-INT(J9/4)=0),AY9,AZ9),BA9)))))</f>
        <v>31</v>
      </c>
      <c r="BD9" s="24">
        <f>IF(AR9&lt;I9,AR9+12,AR9)</f>
        <v>0</v>
      </c>
      <c r="BE9" s="31">
        <f>IF(H9&gt;K9,K9+BC9-H9,K9-H9)</f>
        <v>0</v>
      </c>
      <c r="BF9" s="29" t="e">
        <f>DATE(J9,I9,H9)</f>
        <v>#NUM!</v>
      </c>
      <c r="BG9" s="29">
        <f>DATE(M9,L9,K9)</f>
        <v>40512</v>
      </c>
      <c r="BH9" s="23" t="e">
        <f>BG9-BF9</f>
        <v>#NUM!</v>
      </c>
      <c r="BI9" s="280"/>
    </row>
    <row r="10" spans="1:61" ht="17.25" customHeight="1" thickBot="1" x14ac:dyDescent="0.25">
      <c r="A10" s="80"/>
      <c r="B10" s="111">
        <v>3</v>
      </c>
      <c r="C10" s="105">
        <v>149</v>
      </c>
      <c r="D10" s="256"/>
      <c r="E10" s="163"/>
      <c r="F10" s="163"/>
      <c r="G10" s="163"/>
      <c r="H10" s="254"/>
      <c r="I10" s="249"/>
      <c r="J10" s="250"/>
      <c r="K10" s="255"/>
      <c r="L10" s="251"/>
      <c r="M10" s="255">
        <v>2011</v>
      </c>
      <c r="N10" s="158" t="e">
        <f t="shared" ref="N10:N73" si="4">BH10</f>
        <v>#NUM!</v>
      </c>
      <c r="O10" s="252">
        <f t="shared" si="1"/>
        <v>2011</v>
      </c>
      <c r="P10" s="253">
        <f t="shared" si="2"/>
        <v>0</v>
      </c>
      <c r="Q10" s="253">
        <f t="shared" si="3"/>
        <v>0</v>
      </c>
      <c r="R10" s="108">
        <f t="shared" ref="R10:R73" si="5">AE10</f>
        <v>2011</v>
      </c>
      <c r="S10" s="100">
        <f t="shared" ref="S10:S73" si="6">IF(M10=0,0,(IF(J10=0,0,AD10)))</f>
        <v>0</v>
      </c>
      <c r="T10" s="100">
        <f t="shared" ref="T10:T73" si="7">IF(M10=0,0,(IF(J10=0,0,AC10)))</f>
        <v>0</v>
      </c>
      <c r="U10" s="101">
        <f t="shared" ref="U10:U73" si="8">E10+O10</f>
        <v>2011</v>
      </c>
      <c r="V10" s="102">
        <f t="shared" ref="V10:V73" si="9">F10+P10</f>
        <v>0</v>
      </c>
      <c r="W10" s="102">
        <f t="shared" ref="W10:W73" si="10">G10+Q10</f>
        <v>0</v>
      </c>
      <c r="X10" s="167">
        <f t="shared" ref="X10:X73" si="11">IF(R10&lt;5,60%,IF(AND(R10&gt;=5,R10&lt;8),80%,IF(R10&gt;=8,100%)))</f>
        <v>1</v>
      </c>
      <c r="Y10" s="103">
        <f t="shared" ref="Y10:Y73" si="12">W10</f>
        <v>0</v>
      </c>
      <c r="Z10" s="48">
        <f t="shared" ref="Z10:Z73" si="13">AA10+V10</f>
        <v>0</v>
      </c>
      <c r="AA10" s="48">
        <f t="shared" ref="AA10:AA73" si="14">INT(Y10/30)</f>
        <v>0</v>
      </c>
      <c r="AB10" s="49">
        <f t="shared" ref="AB10:AB73" si="15">INT(Z10/12)</f>
        <v>0</v>
      </c>
      <c r="AC10" s="109">
        <f t="shared" ref="AC10:AC73" si="16">IF(Y10&gt;29,Y10-30*INT(Y10/30),Y10)</f>
        <v>0</v>
      </c>
      <c r="AD10" s="82">
        <f t="shared" ref="AD10:AD73" si="17">IF((Z10-AB10*12)&gt;10,Z10-AB10*12,Z10-AB10*12)</f>
        <v>0</v>
      </c>
      <c r="AE10" s="110">
        <f t="shared" ref="AE10:AE73" si="18">AB10+U10</f>
        <v>2011</v>
      </c>
      <c r="AF10" s="213">
        <v>29</v>
      </c>
      <c r="AG10" s="214">
        <v>2</v>
      </c>
      <c r="AH10" s="215">
        <v>2004</v>
      </c>
      <c r="AI10" s="157" t="s">
        <v>20</v>
      </c>
      <c r="AJ10" s="213">
        <v>1</v>
      </c>
      <c r="AK10" s="214">
        <v>3</v>
      </c>
      <c r="AL10" s="215">
        <v>2004</v>
      </c>
      <c r="AM10" s="54" t="e">
        <f t="shared" ref="AM10:AM73" si="19">IF(H10=0,IF(I10=0,IF(J10=0,IF(K10=0,IF(L10=0,IF(M10=0,0,BH10))))),BH10)</f>
        <v>#NUM!</v>
      </c>
      <c r="AN10" s="50">
        <f t="shared" ref="AN10:AN73" si="20">IF(H10&gt;K10,(IF(I10&gt;(L10-1),M10-J10-1,M10-J10)),(IF(I10&gt;(L10),M10-J10-1,M10-J10)))</f>
        <v>2011</v>
      </c>
      <c r="AO10" s="51">
        <f t="shared" ref="AO10:AO73" si="21">IF(H10&gt;K10,(IF(I10&gt;(L10-1),L10+11-I10,L10-I10-1)),(IF((I10-1)&lt;L10,L10-I10,(IF(I10&gt;(L10-1),L10-I10+12,L10-I10)))))</f>
        <v>0</v>
      </c>
      <c r="AP10" s="51">
        <f t="shared" ref="AP10:AP73" si="22">IF(H10=0,IF(I10=0,IF(J10=0,IF(K10=0,IF(L10=0,IF(M10=0,0,BE10))))),BE10)</f>
        <v>0</v>
      </c>
      <c r="AQ10" s="12">
        <f t="shared" ref="AQ10:AQ73" si="23">IF(AR10&lt;I10,M10-1,M10)</f>
        <v>2011</v>
      </c>
      <c r="AR10" s="12">
        <f t="shared" ref="AR10:AR73" si="24">IF(K10&lt;H10,L10-1,L10)</f>
        <v>0</v>
      </c>
      <c r="AS10" s="20">
        <f t="shared" ref="AS10:AS73" si="25">AQ10-J10</f>
        <v>2011</v>
      </c>
      <c r="AT10" s="44">
        <v>2</v>
      </c>
      <c r="AU10" s="42">
        <v>4</v>
      </c>
      <c r="AV10" s="22">
        <v>6</v>
      </c>
      <c r="AW10" s="43">
        <v>9</v>
      </c>
      <c r="AX10" s="41">
        <v>11</v>
      </c>
      <c r="AY10" s="45">
        <v>29</v>
      </c>
      <c r="AZ10" s="21">
        <v>28</v>
      </c>
      <c r="BA10" s="46">
        <v>31</v>
      </c>
      <c r="BB10" s="47">
        <v>30</v>
      </c>
      <c r="BC10" s="13">
        <f t="shared" ref="BC10:BC73" si="26">IF(I10=AU10,BB10,IF(I10=AV10,BB10,IF(I10=AW10,BB10,IF(I10=AX10,BB10,IF(I10=AT10,IF((J10/4-INT(J10/4)=0),AY10,AZ10),BA10)))))</f>
        <v>31</v>
      </c>
      <c r="BD10" s="24">
        <f t="shared" ref="BD10:BD73" si="27">IF(AR10&lt;I10,AR10+12,AR10)</f>
        <v>0</v>
      </c>
      <c r="BE10" s="31">
        <f t="shared" ref="BE10:BE73" si="28">IF(H10&gt;K10,K10+BC10-H10,K10-H10)</f>
        <v>0</v>
      </c>
      <c r="BF10" s="29" t="e">
        <f t="shared" ref="BF10:BF73" si="29">DATE(J10,I10,H10)</f>
        <v>#NUM!</v>
      </c>
      <c r="BG10" s="29">
        <f t="shared" ref="BG10:BG73" si="30">DATE(M10,L10,K10)</f>
        <v>40512</v>
      </c>
      <c r="BH10" s="23" t="e">
        <f t="shared" ref="BH10:BH73" si="31">BG10-BF10</f>
        <v>#NUM!</v>
      </c>
      <c r="BI10" s="280"/>
    </row>
    <row r="11" spans="1:61" ht="13.5" thickBot="1" x14ac:dyDescent="0.25">
      <c r="A11" s="80"/>
      <c r="B11" s="111">
        <v>4</v>
      </c>
      <c r="C11" s="105">
        <v>131</v>
      </c>
      <c r="D11" s="256"/>
      <c r="E11" s="163"/>
      <c r="F11" s="163"/>
      <c r="G11" s="163"/>
      <c r="H11" s="254"/>
      <c r="I11" s="249"/>
      <c r="J11" s="250"/>
      <c r="K11" s="255"/>
      <c r="L11" s="251"/>
      <c r="M11" s="255">
        <v>2011</v>
      </c>
      <c r="N11" s="158" t="e">
        <f t="shared" si="4"/>
        <v>#NUM!</v>
      </c>
      <c r="O11" s="252">
        <f t="shared" si="1"/>
        <v>2011</v>
      </c>
      <c r="P11" s="253">
        <f t="shared" si="2"/>
        <v>0</v>
      </c>
      <c r="Q11" s="253">
        <f t="shared" si="3"/>
        <v>0</v>
      </c>
      <c r="R11" s="108">
        <f t="shared" si="5"/>
        <v>2011</v>
      </c>
      <c r="S11" s="100">
        <f t="shared" si="6"/>
        <v>0</v>
      </c>
      <c r="T11" s="100">
        <f t="shared" si="7"/>
        <v>0</v>
      </c>
      <c r="U11" s="101">
        <f t="shared" si="8"/>
        <v>2011</v>
      </c>
      <c r="V11" s="102">
        <f t="shared" si="9"/>
        <v>0</v>
      </c>
      <c r="W11" s="102">
        <f t="shared" si="10"/>
        <v>0</v>
      </c>
      <c r="X11" s="167">
        <f t="shared" si="11"/>
        <v>1</v>
      </c>
      <c r="Y11" s="103">
        <f t="shared" si="12"/>
        <v>0</v>
      </c>
      <c r="Z11" s="48">
        <f t="shared" si="13"/>
        <v>0</v>
      </c>
      <c r="AA11" s="48">
        <f t="shared" si="14"/>
        <v>0</v>
      </c>
      <c r="AB11" s="49">
        <f t="shared" si="15"/>
        <v>0</v>
      </c>
      <c r="AC11" s="109">
        <f t="shared" si="16"/>
        <v>0</v>
      </c>
      <c r="AD11" s="82">
        <f t="shared" si="17"/>
        <v>0</v>
      </c>
      <c r="AE11" s="110">
        <f t="shared" si="18"/>
        <v>2011</v>
      </c>
      <c r="AF11" s="213">
        <v>29</v>
      </c>
      <c r="AG11" s="214">
        <v>2</v>
      </c>
      <c r="AH11" s="215">
        <v>2004</v>
      </c>
      <c r="AI11" s="157" t="s">
        <v>20</v>
      </c>
      <c r="AJ11" s="213">
        <v>1</v>
      </c>
      <c r="AK11" s="214">
        <v>3</v>
      </c>
      <c r="AL11" s="215">
        <v>2004</v>
      </c>
      <c r="AM11" s="54" t="e">
        <f t="shared" si="19"/>
        <v>#NUM!</v>
      </c>
      <c r="AN11" s="50">
        <f t="shared" si="20"/>
        <v>2011</v>
      </c>
      <c r="AO11" s="51">
        <f t="shared" si="21"/>
        <v>0</v>
      </c>
      <c r="AP11" s="51">
        <f t="shared" si="22"/>
        <v>0</v>
      </c>
      <c r="AQ11" s="12">
        <f t="shared" si="23"/>
        <v>2011</v>
      </c>
      <c r="AR11" s="12">
        <f t="shared" si="24"/>
        <v>0</v>
      </c>
      <c r="AS11" s="20">
        <f t="shared" si="25"/>
        <v>2011</v>
      </c>
      <c r="AT11" s="44">
        <v>2</v>
      </c>
      <c r="AU11" s="42">
        <v>4</v>
      </c>
      <c r="AV11" s="22">
        <v>6</v>
      </c>
      <c r="AW11" s="43">
        <v>9</v>
      </c>
      <c r="AX11" s="41">
        <v>11</v>
      </c>
      <c r="AY11" s="45">
        <v>29</v>
      </c>
      <c r="AZ11" s="21">
        <v>28</v>
      </c>
      <c r="BA11" s="46">
        <v>31</v>
      </c>
      <c r="BB11" s="47">
        <v>30</v>
      </c>
      <c r="BC11" s="13">
        <f t="shared" si="26"/>
        <v>31</v>
      </c>
      <c r="BD11" s="24">
        <f t="shared" si="27"/>
        <v>0</v>
      </c>
      <c r="BE11" s="31">
        <f t="shared" si="28"/>
        <v>0</v>
      </c>
      <c r="BF11" s="29" t="e">
        <f t="shared" si="29"/>
        <v>#NUM!</v>
      </c>
      <c r="BG11" s="29">
        <f t="shared" si="30"/>
        <v>40512</v>
      </c>
      <c r="BH11" s="23" t="e">
        <f t="shared" si="31"/>
        <v>#NUM!</v>
      </c>
      <c r="BI11" s="280"/>
    </row>
    <row r="12" spans="1:61" ht="13.5" thickBot="1" x14ac:dyDescent="0.25">
      <c r="A12" s="80"/>
      <c r="B12" s="111">
        <v>5</v>
      </c>
      <c r="C12" s="105">
        <v>140</v>
      </c>
      <c r="D12" s="256"/>
      <c r="E12" s="163"/>
      <c r="F12" s="163"/>
      <c r="G12" s="163"/>
      <c r="H12" s="254"/>
      <c r="I12" s="249"/>
      <c r="J12" s="250"/>
      <c r="K12" s="255"/>
      <c r="L12" s="251"/>
      <c r="M12" s="255">
        <v>2011</v>
      </c>
      <c r="N12" s="158" t="e">
        <f t="shared" si="4"/>
        <v>#NUM!</v>
      </c>
      <c r="O12" s="252">
        <f t="shared" si="1"/>
        <v>2011</v>
      </c>
      <c r="P12" s="253">
        <f t="shared" si="2"/>
        <v>0</v>
      </c>
      <c r="Q12" s="253">
        <f t="shared" si="3"/>
        <v>0</v>
      </c>
      <c r="R12" s="108">
        <f t="shared" si="5"/>
        <v>2011</v>
      </c>
      <c r="S12" s="100">
        <f t="shared" si="6"/>
        <v>0</v>
      </c>
      <c r="T12" s="100">
        <f t="shared" si="7"/>
        <v>0</v>
      </c>
      <c r="U12" s="101">
        <f t="shared" si="8"/>
        <v>2011</v>
      </c>
      <c r="V12" s="102">
        <f t="shared" si="9"/>
        <v>0</v>
      </c>
      <c r="W12" s="102">
        <f t="shared" si="10"/>
        <v>0</v>
      </c>
      <c r="X12" s="167">
        <f t="shared" si="11"/>
        <v>1</v>
      </c>
      <c r="Y12" s="103">
        <f t="shared" si="12"/>
        <v>0</v>
      </c>
      <c r="Z12" s="48">
        <f t="shared" si="13"/>
        <v>0</v>
      </c>
      <c r="AA12" s="48">
        <f t="shared" si="14"/>
        <v>0</v>
      </c>
      <c r="AB12" s="49">
        <f t="shared" si="15"/>
        <v>0</v>
      </c>
      <c r="AC12" s="109">
        <f t="shared" si="16"/>
        <v>0</v>
      </c>
      <c r="AD12" s="82">
        <f t="shared" si="17"/>
        <v>0</v>
      </c>
      <c r="AE12" s="110">
        <f t="shared" si="18"/>
        <v>2011</v>
      </c>
      <c r="AF12" s="213">
        <v>29</v>
      </c>
      <c r="AG12" s="214">
        <v>2</v>
      </c>
      <c r="AH12" s="215">
        <v>2004</v>
      </c>
      <c r="AI12" s="157" t="s">
        <v>20</v>
      </c>
      <c r="AJ12" s="213">
        <v>1</v>
      </c>
      <c r="AK12" s="214">
        <v>3</v>
      </c>
      <c r="AL12" s="215">
        <v>2004</v>
      </c>
      <c r="AM12" s="54" t="e">
        <f t="shared" si="19"/>
        <v>#NUM!</v>
      </c>
      <c r="AN12" s="50">
        <f t="shared" si="20"/>
        <v>2011</v>
      </c>
      <c r="AO12" s="51">
        <f t="shared" si="21"/>
        <v>0</v>
      </c>
      <c r="AP12" s="51">
        <f t="shared" si="22"/>
        <v>0</v>
      </c>
      <c r="AQ12" s="12">
        <f t="shared" si="23"/>
        <v>2011</v>
      </c>
      <c r="AR12" s="12">
        <f t="shared" si="24"/>
        <v>0</v>
      </c>
      <c r="AS12" s="20">
        <f t="shared" si="25"/>
        <v>2011</v>
      </c>
      <c r="AT12" s="44">
        <v>2</v>
      </c>
      <c r="AU12" s="42">
        <v>4</v>
      </c>
      <c r="AV12" s="22">
        <v>6</v>
      </c>
      <c r="AW12" s="43">
        <v>9</v>
      </c>
      <c r="AX12" s="41">
        <v>11</v>
      </c>
      <c r="AY12" s="45">
        <v>29</v>
      </c>
      <c r="AZ12" s="21">
        <v>28</v>
      </c>
      <c r="BA12" s="46">
        <v>31</v>
      </c>
      <c r="BB12" s="47">
        <v>30</v>
      </c>
      <c r="BC12" s="13">
        <f t="shared" si="26"/>
        <v>31</v>
      </c>
      <c r="BD12" s="24">
        <f t="shared" si="27"/>
        <v>0</v>
      </c>
      <c r="BE12" s="31">
        <f t="shared" si="28"/>
        <v>0</v>
      </c>
      <c r="BF12" s="29" t="e">
        <f t="shared" si="29"/>
        <v>#NUM!</v>
      </c>
      <c r="BG12" s="29">
        <f t="shared" si="30"/>
        <v>40512</v>
      </c>
      <c r="BH12" s="23" t="e">
        <f t="shared" si="31"/>
        <v>#NUM!</v>
      </c>
      <c r="BI12" s="280"/>
    </row>
    <row r="13" spans="1:61" ht="13.5" thickBot="1" x14ac:dyDescent="0.25">
      <c r="A13" s="80"/>
      <c r="B13" s="111">
        <v>6</v>
      </c>
      <c r="C13" s="105">
        <v>111</v>
      </c>
      <c r="D13" s="256"/>
      <c r="E13" s="163"/>
      <c r="F13" s="163"/>
      <c r="G13" s="163"/>
      <c r="H13" s="106"/>
      <c r="I13" s="159"/>
      <c r="J13" s="106"/>
      <c r="K13" s="261"/>
      <c r="L13" s="262"/>
      <c r="M13" s="261">
        <v>2012</v>
      </c>
      <c r="N13" s="158" t="e">
        <f t="shared" si="4"/>
        <v>#NUM!</v>
      </c>
      <c r="O13" s="252">
        <f t="shared" si="1"/>
        <v>2012</v>
      </c>
      <c r="P13" s="253">
        <f t="shared" si="2"/>
        <v>0</v>
      </c>
      <c r="Q13" s="253">
        <f t="shared" si="3"/>
        <v>0</v>
      </c>
      <c r="R13" s="108">
        <f t="shared" si="5"/>
        <v>2012</v>
      </c>
      <c r="S13" s="100">
        <f t="shared" si="6"/>
        <v>0</v>
      </c>
      <c r="T13" s="100">
        <f t="shared" si="7"/>
        <v>0</v>
      </c>
      <c r="U13" s="101">
        <f t="shared" si="8"/>
        <v>2012</v>
      </c>
      <c r="V13" s="102">
        <f t="shared" si="9"/>
        <v>0</v>
      </c>
      <c r="W13" s="102">
        <f t="shared" si="10"/>
        <v>0</v>
      </c>
      <c r="X13" s="167">
        <f t="shared" si="11"/>
        <v>1</v>
      </c>
      <c r="Y13" s="103">
        <f t="shared" si="12"/>
        <v>0</v>
      </c>
      <c r="Z13" s="48">
        <f t="shared" si="13"/>
        <v>0</v>
      </c>
      <c r="AA13" s="48">
        <f t="shared" si="14"/>
        <v>0</v>
      </c>
      <c r="AB13" s="49">
        <f t="shared" si="15"/>
        <v>0</v>
      </c>
      <c r="AC13" s="109">
        <f t="shared" si="16"/>
        <v>0</v>
      </c>
      <c r="AD13" s="82">
        <f t="shared" si="17"/>
        <v>0</v>
      </c>
      <c r="AE13" s="110">
        <f t="shared" si="18"/>
        <v>2012</v>
      </c>
      <c r="AF13" s="213">
        <v>29</v>
      </c>
      <c r="AG13" s="214">
        <v>2</v>
      </c>
      <c r="AH13" s="215">
        <v>2004</v>
      </c>
      <c r="AI13" s="157" t="s">
        <v>20</v>
      </c>
      <c r="AJ13" s="213">
        <v>1</v>
      </c>
      <c r="AK13" s="214">
        <v>3</v>
      </c>
      <c r="AL13" s="215">
        <v>2004</v>
      </c>
      <c r="AM13" s="54" t="e">
        <f t="shared" si="19"/>
        <v>#NUM!</v>
      </c>
      <c r="AN13" s="50">
        <f t="shared" si="20"/>
        <v>2012</v>
      </c>
      <c r="AO13" s="51">
        <f t="shared" si="21"/>
        <v>0</v>
      </c>
      <c r="AP13" s="51">
        <f t="shared" si="22"/>
        <v>0</v>
      </c>
      <c r="AQ13" s="12">
        <f t="shared" si="23"/>
        <v>2012</v>
      </c>
      <c r="AR13" s="12">
        <f t="shared" si="24"/>
        <v>0</v>
      </c>
      <c r="AS13" s="20">
        <f t="shared" si="25"/>
        <v>2012</v>
      </c>
      <c r="AT13" s="44">
        <v>2</v>
      </c>
      <c r="AU13" s="42">
        <v>4</v>
      </c>
      <c r="AV13" s="22">
        <v>6</v>
      </c>
      <c r="AW13" s="43">
        <v>9</v>
      </c>
      <c r="AX13" s="41">
        <v>11</v>
      </c>
      <c r="AY13" s="45">
        <v>29</v>
      </c>
      <c r="AZ13" s="21">
        <v>28</v>
      </c>
      <c r="BA13" s="46">
        <v>31</v>
      </c>
      <c r="BB13" s="47">
        <v>30</v>
      </c>
      <c r="BC13" s="13">
        <f t="shared" si="26"/>
        <v>31</v>
      </c>
      <c r="BD13" s="24">
        <f t="shared" si="27"/>
        <v>0</v>
      </c>
      <c r="BE13" s="31">
        <f t="shared" si="28"/>
        <v>0</v>
      </c>
      <c r="BF13" s="29" t="e">
        <f t="shared" si="29"/>
        <v>#NUM!</v>
      </c>
      <c r="BG13" s="29">
        <f t="shared" si="30"/>
        <v>40877</v>
      </c>
      <c r="BH13" s="23" t="e">
        <f t="shared" si="31"/>
        <v>#NUM!</v>
      </c>
      <c r="BI13" s="280"/>
    </row>
    <row r="14" spans="1:61" ht="13.5" thickBot="1" x14ac:dyDescent="0.25">
      <c r="A14" s="80"/>
      <c r="B14" s="111">
        <v>7</v>
      </c>
      <c r="C14" s="105">
        <v>80</v>
      </c>
      <c r="D14" s="256"/>
      <c r="E14" s="163"/>
      <c r="F14" s="163"/>
      <c r="G14" s="163"/>
      <c r="H14" s="106"/>
      <c r="I14" s="159"/>
      <c r="J14" s="106"/>
      <c r="K14" s="261"/>
      <c r="L14" s="262"/>
      <c r="M14" s="261">
        <v>2011</v>
      </c>
      <c r="N14" s="158" t="e">
        <f t="shared" si="4"/>
        <v>#NUM!</v>
      </c>
      <c r="O14" s="252">
        <f t="shared" si="1"/>
        <v>2011</v>
      </c>
      <c r="P14" s="253">
        <f t="shared" si="2"/>
        <v>0</v>
      </c>
      <c r="Q14" s="253">
        <f t="shared" si="3"/>
        <v>0</v>
      </c>
      <c r="R14" s="108">
        <f t="shared" si="5"/>
        <v>2011</v>
      </c>
      <c r="S14" s="100">
        <f t="shared" si="6"/>
        <v>0</v>
      </c>
      <c r="T14" s="100">
        <f t="shared" si="7"/>
        <v>0</v>
      </c>
      <c r="U14" s="101">
        <f t="shared" si="8"/>
        <v>2011</v>
      </c>
      <c r="V14" s="102">
        <f t="shared" si="9"/>
        <v>0</v>
      </c>
      <c r="W14" s="102">
        <f t="shared" si="10"/>
        <v>0</v>
      </c>
      <c r="X14" s="167">
        <f t="shared" si="11"/>
        <v>1</v>
      </c>
      <c r="Y14" s="103">
        <f t="shared" si="12"/>
        <v>0</v>
      </c>
      <c r="Z14" s="48">
        <f t="shared" si="13"/>
        <v>0</v>
      </c>
      <c r="AA14" s="48">
        <f t="shared" si="14"/>
        <v>0</v>
      </c>
      <c r="AB14" s="49">
        <f t="shared" si="15"/>
        <v>0</v>
      </c>
      <c r="AC14" s="109">
        <f t="shared" si="16"/>
        <v>0</v>
      </c>
      <c r="AD14" s="82">
        <f t="shared" si="17"/>
        <v>0</v>
      </c>
      <c r="AE14" s="110">
        <f t="shared" si="18"/>
        <v>2011</v>
      </c>
      <c r="AF14" s="213">
        <v>29</v>
      </c>
      <c r="AG14" s="214">
        <v>2</v>
      </c>
      <c r="AH14" s="215">
        <v>2004</v>
      </c>
      <c r="AI14" s="157" t="s">
        <v>20</v>
      </c>
      <c r="AJ14" s="213">
        <v>1</v>
      </c>
      <c r="AK14" s="214">
        <v>3</v>
      </c>
      <c r="AL14" s="215">
        <v>2004</v>
      </c>
      <c r="AM14" s="54" t="e">
        <f t="shared" si="19"/>
        <v>#NUM!</v>
      </c>
      <c r="AN14" s="50">
        <f t="shared" si="20"/>
        <v>2011</v>
      </c>
      <c r="AO14" s="51">
        <f t="shared" si="21"/>
        <v>0</v>
      </c>
      <c r="AP14" s="51">
        <f t="shared" si="22"/>
        <v>0</v>
      </c>
      <c r="AQ14" s="12">
        <f t="shared" si="23"/>
        <v>2011</v>
      </c>
      <c r="AR14" s="12">
        <f t="shared" si="24"/>
        <v>0</v>
      </c>
      <c r="AS14" s="20">
        <f t="shared" si="25"/>
        <v>2011</v>
      </c>
      <c r="AT14" s="44">
        <v>2</v>
      </c>
      <c r="AU14" s="42">
        <v>4</v>
      </c>
      <c r="AV14" s="22">
        <v>6</v>
      </c>
      <c r="AW14" s="43">
        <v>9</v>
      </c>
      <c r="AX14" s="41">
        <v>11</v>
      </c>
      <c r="AY14" s="45">
        <v>29</v>
      </c>
      <c r="AZ14" s="21">
        <v>28</v>
      </c>
      <c r="BA14" s="46">
        <v>31</v>
      </c>
      <c r="BB14" s="47">
        <v>30</v>
      </c>
      <c r="BC14" s="13">
        <f t="shared" si="26"/>
        <v>31</v>
      </c>
      <c r="BD14" s="24">
        <f t="shared" si="27"/>
        <v>0</v>
      </c>
      <c r="BE14" s="31">
        <f t="shared" si="28"/>
        <v>0</v>
      </c>
      <c r="BF14" s="29" t="e">
        <f t="shared" si="29"/>
        <v>#NUM!</v>
      </c>
      <c r="BG14" s="29">
        <f t="shared" si="30"/>
        <v>40512</v>
      </c>
      <c r="BH14" s="23" t="e">
        <f t="shared" si="31"/>
        <v>#NUM!</v>
      </c>
      <c r="BI14" s="280"/>
    </row>
    <row r="15" spans="1:61" ht="13.5" thickBot="1" x14ac:dyDescent="0.25">
      <c r="A15" s="80"/>
      <c r="B15" s="111">
        <v>8</v>
      </c>
      <c r="C15" s="105">
        <v>36</v>
      </c>
      <c r="D15" s="256"/>
      <c r="E15" s="163"/>
      <c r="F15" s="163"/>
      <c r="G15" s="163"/>
      <c r="H15" s="106"/>
      <c r="I15" s="159"/>
      <c r="J15" s="106"/>
      <c r="K15" s="261"/>
      <c r="L15" s="262"/>
      <c r="M15" s="261">
        <v>2012</v>
      </c>
      <c r="N15" s="158" t="e">
        <f t="shared" si="4"/>
        <v>#NUM!</v>
      </c>
      <c r="O15" s="252">
        <f t="shared" si="1"/>
        <v>2012</v>
      </c>
      <c r="P15" s="253">
        <f t="shared" si="2"/>
        <v>0</v>
      </c>
      <c r="Q15" s="253">
        <f t="shared" si="3"/>
        <v>0</v>
      </c>
      <c r="R15" s="108">
        <f t="shared" si="5"/>
        <v>2012</v>
      </c>
      <c r="S15" s="100">
        <f t="shared" si="6"/>
        <v>0</v>
      </c>
      <c r="T15" s="100">
        <f t="shared" si="7"/>
        <v>0</v>
      </c>
      <c r="U15" s="101">
        <f t="shared" si="8"/>
        <v>2012</v>
      </c>
      <c r="V15" s="102">
        <f t="shared" si="9"/>
        <v>0</v>
      </c>
      <c r="W15" s="102">
        <f t="shared" si="10"/>
        <v>0</v>
      </c>
      <c r="X15" s="167">
        <f t="shared" si="11"/>
        <v>1</v>
      </c>
      <c r="Y15" s="103">
        <f t="shared" si="12"/>
        <v>0</v>
      </c>
      <c r="Z15" s="48">
        <f t="shared" si="13"/>
        <v>0</v>
      </c>
      <c r="AA15" s="48">
        <f t="shared" si="14"/>
        <v>0</v>
      </c>
      <c r="AB15" s="49">
        <f t="shared" si="15"/>
        <v>0</v>
      </c>
      <c r="AC15" s="109">
        <f t="shared" si="16"/>
        <v>0</v>
      </c>
      <c r="AD15" s="82">
        <f t="shared" si="17"/>
        <v>0</v>
      </c>
      <c r="AE15" s="110">
        <f t="shared" si="18"/>
        <v>2012</v>
      </c>
      <c r="AF15" s="213">
        <v>29</v>
      </c>
      <c r="AG15" s="214">
        <v>2</v>
      </c>
      <c r="AH15" s="215">
        <v>2004</v>
      </c>
      <c r="AI15" s="157" t="s">
        <v>20</v>
      </c>
      <c r="AJ15" s="213">
        <v>1</v>
      </c>
      <c r="AK15" s="214">
        <v>3</v>
      </c>
      <c r="AL15" s="215">
        <v>2004</v>
      </c>
      <c r="AM15" s="54" t="e">
        <f t="shared" si="19"/>
        <v>#NUM!</v>
      </c>
      <c r="AN15" s="50">
        <f t="shared" si="20"/>
        <v>2012</v>
      </c>
      <c r="AO15" s="51">
        <f t="shared" si="21"/>
        <v>0</v>
      </c>
      <c r="AP15" s="51">
        <f t="shared" si="22"/>
        <v>0</v>
      </c>
      <c r="AQ15" s="12">
        <f t="shared" si="23"/>
        <v>2012</v>
      </c>
      <c r="AR15" s="12">
        <f t="shared" si="24"/>
        <v>0</v>
      </c>
      <c r="AS15" s="20">
        <f t="shared" si="25"/>
        <v>2012</v>
      </c>
      <c r="AT15" s="44">
        <v>2</v>
      </c>
      <c r="AU15" s="42">
        <v>4</v>
      </c>
      <c r="AV15" s="22">
        <v>6</v>
      </c>
      <c r="AW15" s="43">
        <v>9</v>
      </c>
      <c r="AX15" s="41">
        <v>11</v>
      </c>
      <c r="AY15" s="45">
        <v>29</v>
      </c>
      <c r="AZ15" s="21">
        <v>28</v>
      </c>
      <c r="BA15" s="46">
        <v>31</v>
      </c>
      <c r="BB15" s="47">
        <v>30</v>
      </c>
      <c r="BC15" s="13">
        <f t="shared" si="26"/>
        <v>31</v>
      </c>
      <c r="BD15" s="24">
        <f t="shared" si="27"/>
        <v>0</v>
      </c>
      <c r="BE15" s="31">
        <f t="shared" si="28"/>
        <v>0</v>
      </c>
      <c r="BF15" s="29" t="e">
        <f t="shared" si="29"/>
        <v>#NUM!</v>
      </c>
      <c r="BG15" s="29">
        <f t="shared" si="30"/>
        <v>40877</v>
      </c>
      <c r="BH15" s="23" t="e">
        <f t="shared" si="31"/>
        <v>#NUM!</v>
      </c>
      <c r="BI15" s="280"/>
    </row>
    <row r="16" spans="1:61" ht="13.5" thickBot="1" x14ac:dyDescent="0.25">
      <c r="A16" s="80"/>
      <c r="B16" s="111">
        <v>9</v>
      </c>
      <c r="C16" s="105">
        <v>239</v>
      </c>
      <c r="D16" s="256"/>
      <c r="E16" s="163"/>
      <c r="F16" s="163"/>
      <c r="G16" s="163"/>
      <c r="H16" s="106"/>
      <c r="I16" s="159"/>
      <c r="J16" s="106"/>
      <c r="K16" s="261"/>
      <c r="L16" s="262"/>
      <c r="M16" s="261">
        <v>2012</v>
      </c>
      <c r="N16" s="158" t="e">
        <f t="shared" si="4"/>
        <v>#NUM!</v>
      </c>
      <c r="O16" s="252">
        <f t="shared" si="1"/>
        <v>2012</v>
      </c>
      <c r="P16" s="253">
        <f t="shared" si="2"/>
        <v>0</v>
      </c>
      <c r="Q16" s="253">
        <f t="shared" si="3"/>
        <v>0</v>
      </c>
      <c r="R16" s="108">
        <f t="shared" si="5"/>
        <v>2012</v>
      </c>
      <c r="S16" s="100">
        <f t="shared" si="6"/>
        <v>0</v>
      </c>
      <c r="T16" s="100">
        <f t="shared" si="7"/>
        <v>0</v>
      </c>
      <c r="U16" s="101">
        <f t="shared" si="8"/>
        <v>2012</v>
      </c>
      <c r="V16" s="102">
        <f t="shared" si="9"/>
        <v>0</v>
      </c>
      <c r="W16" s="102">
        <f t="shared" si="10"/>
        <v>0</v>
      </c>
      <c r="X16" s="167">
        <f t="shared" si="11"/>
        <v>1</v>
      </c>
      <c r="Y16" s="103">
        <f t="shared" si="12"/>
        <v>0</v>
      </c>
      <c r="Z16" s="48">
        <f t="shared" si="13"/>
        <v>0</v>
      </c>
      <c r="AA16" s="48">
        <f t="shared" si="14"/>
        <v>0</v>
      </c>
      <c r="AB16" s="49">
        <f t="shared" si="15"/>
        <v>0</v>
      </c>
      <c r="AC16" s="109">
        <f t="shared" si="16"/>
        <v>0</v>
      </c>
      <c r="AD16" s="82">
        <f t="shared" si="17"/>
        <v>0</v>
      </c>
      <c r="AE16" s="110">
        <f t="shared" si="18"/>
        <v>2012</v>
      </c>
      <c r="AF16" s="213">
        <v>29</v>
      </c>
      <c r="AG16" s="214">
        <v>2</v>
      </c>
      <c r="AH16" s="215">
        <v>2004</v>
      </c>
      <c r="AI16" s="157" t="s">
        <v>20</v>
      </c>
      <c r="AJ16" s="213">
        <v>1</v>
      </c>
      <c r="AK16" s="214">
        <v>3</v>
      </c>
      <c r="AL16" s="215">
        <v>2004</v>
      </c>
      <c r="AM16" s="54" t="e">
        <f t="shared" si="19"/>
        <v>#NUM!</v>
      </c>
      <c r="AN16" s="50">
        <f t="shared" si="20"/>
        <v>2012</v>
      </c>
      <c r="AO16" s="51">
        <f t="shared" si="21"/>
        <v>0</v>
      </c>
      <c r="AP16" s="51">
        <f t="shared" si="22"/>
        <v>0</v>
      </c>
      <c r="AQ16" s="12">
        <f t="shared" si="23"/>
        <v>2012</v>
      </c>
      <c r="AR16" s="12">
        <f t="shared" si="24"/>
        <v>0</v>
      </c>
      <c r="AS16" s="20">
        <f t="shared" si="25"/>
        <v>2012</v>
      </c>
      <c r="AT16" s="44">
        <v>2</v>
      </c>
      <c r="AU16" s="42">
        <v>4</v>
      </c>
      <c r="AV16" s="22">
        <v>6</v>
      </c>
      <c r="AW16" s="43">
        <v>9</v>
      </c>
      <c r="AX16" s="41">
        <v>11</v>
      </c>
      <c r="AY16" s="45">
        <v>29</v>
      </c>
      <c r="AZ16" s="21">
        <v>28</v>
      </c>
      <c r="BA16" s="46">
        <v>31</v>
      </c>
      <c r="BB16" s="47">
        <v>30</v>
      </c>
      <c r="BC16" s="13">
        <f t="shared" si="26"/>
        <v>31</v>
      </c>
      <c r="BD16" s="24">
        <f t="shared" si="27"/>
        <v>0</v>
      </c>
      <c r="BE16" s="31">
        <f t="shared" si="28"/>
        <v>0</v>
      </c>
      <c r="BF16" s="29" t="e">
        <f t="shared" si="29"/>
        <v>#NUM!</v>
      </c>
      <c r="BG16" s="29">
        <f t="shared" si="30"/>
        <v>40877</v>
      </c>
      <c r="BH16" s="23" t="e">
        <f t="shared" si="31"/>
        <v>#NUM!</v>
      </c>
      <c r="BI16" s="280"/>
    </row>
    <row r="17" spans="1:61" ht="13.5" thickBot="1" x14ac:dyDescent="0.25">
      <c r="A17" s="80"/>
      <c r="B17" s="148">
        <v>10</v>
      </c>
      <c r="C17" s="156">
        <v>242</v>
      </c>
      <c r="D17" s="257"/>
      <c r="E17" s="164"/>
      <c r="F17" s="164"/>
      <c r="G17" s="164"/>
      <c r="H17" s="150"/>
      <c r="I17" s="160"/>
      <c r="J17" s="150"/>
      <c r="K17" s="263"/>
      <c r="L17" s="264"/>
      <c r="M17" s="263">
        <v>2012</v>
      </c>
      <c r="N17" s="158" t="e">
        <f t="shared" si="4"/>
        <v>#NUM!</v>
      </c>
      <c r="O17" s="252">
        <f t="shared" si="1"/>
        <v>2012</v>
      </c>
      <c r="P17" s="253">
        <f t="shared" si="2"/>
        <v>0</v>
      </c>
      <c r="Q17" s="253">
        <f t="shared" si="3"/>
        <v>0</v>
      </c>
      <c r="R17" s="161">
        <f t="shared" si="5"/>
        <v>2012</v>
      </c>
      <c r="S17" s="151">
        <f t="shared" si="6"/>
        <v>0</v>
      </c>
      <c r="T17" s="151">
        <f t="shared" si="7"/>
        <v>0</v>
      </c>
      <c r="U17" s="152">
        <f t="shared" si="8"/>
        <v>2012</v>
      </c>
      <c r="V17" s="153">
        <f t="shared" si="9"/>
        <v>0</v>
      </c>
      <c r="W17" s="153">
        <f t="shared" si="10"/>
        <v>0</v>
      </c>
      <c r="X17" s="168">
        <f t="shared" si="11"/>
        <v>1</v>
      </c>
      <c r="Y17" s="103">
        <f t="shared" si="12"/>
        <v>0</v>
      </c>
      <c r="Z17" s="48">
        <f t="shared" si="13"/>
        <v>0</v>
      </c>
      <c r="AA17" s="48">
        <f t="shared" si="14"/>
        <v>0</v>
      </c>
      <c r="AB17" s="49">
        <f t="shared" si="15"/>
        <v>0</v>
      </c>
      <c r="AC17" s="109">
        <f t="shared" si="16"/>
        <v>0</v>
      </c>
      <c r="AD17" s="82">
        <f t="shared" si="17"/>
        <v>0</v>
      </c>
      <c r="AE17" s="110">
        <f t="shared" si="18"/>
        <v>2012</v>
      </c>
      <c r="AF17" s="213">
        <v>29</v>
      </c>
      <c r="AG17" s="214">
        <v>2</v>
      </c>
      <c r="AH17" s="215">
        <v>2004</v>
      </c>
      <c r="AI17" s="157" t="s">
        <v>20</v>
      </c>
      <c r="AJ17" s="213">
        <v>1</v>
      </c>
      <c r="AK17" s="214">
        <v>3</v>
      </c>
      <c r="AL17" s="215">
        <v>2004</v>
      </c>
      <c r="AM17" s="54" t="e">
        <f t="shared" si="19"/>
        <v>#NUM!</v>
      </c>
      <c r="AN17" s="50">
        <f t="shared" si="20"/>
        <v>2012</v>
      </c>
      <c r="AO17" s="51">
        <f t="shared" si="21"/>
        <v>0</v>
      </c>
      <c r="AP17" s="51">
        <f t="shared" si="22"/>
        <v>0</v>
      </c>
      <c r="AQ17" s="12">
        <f t="shared" si="23"/>
        <v>2012</v>
      </c>
      <c r="AR17" s="12">
        <f t="shared" si="24"/>
        <v>0</v>
      </c>
      <c r="AS17" s="20">
        <f t="shared" si="25"/>
        <v>2012</v>
      </c>
      <c r="AT17" s="44">
        <v>2</v>
      </c>
      <c r="AU17" s="42">
        <v>4</v>
      </c>
      <c r="AV17" s="22">
        <v>6</v>
      </c>
      <c r="AW17" s="43">
        <v>9</v>
      </c>
      <c r="AX17" s="41">
        <v>11</v>
      </c>
      <c r="AY17" s="45">
        <v>29</v>
      </c>
      <c r="AZ17" s="21">
        <v>28</v>
      </c>
      <c r="BA17" s="46">
        <v>31</v>
      </c>
      <c r="BB17" s="47">
        <v>30</v>
      </c>
      <c r="BC17" s="13">
        <f t="shared" si="26"/>
        <v>31</v>
      </c>
      <c r="BD17" s="24">
        <f t="shared" si="27"/>
        <v>0</v>
      </c>
      <c r="BE17" s="31">
        <f t="shared" si="28"/>
        <v>0</v>
      </c>
      <c r="BF17" s="29" t="e">
        <f t="shared" si="29"/>
        <v>#NUM!</v>
      </c>
      <c r="BG17" s="29">
        <f t="shared" si="30"/>
        <v>40877</v>
      </c>
      <c r="BH17" s="23" t="e">
        <f t="shared" si="31"/>
        <v>#NUM!</v>
      </c>
      <c r="BI17" s="280"/>
    </row>
    <row r="18" spans="1:61" ht="14.25" thickTop="1" thickBot="1" x14ac:dyDescent="0.25">
      <c r="A18" s="80"/>
      <c r="B18" s="104">
        <v>11</v>
      </c>
      <c r="C18" s="99"/>
      <c r="D18" s="258"/>
      <c r="E18" s="165"/>
      <c r="F18" s="165"/>
      <c r="G18" s="165"/>
      <c r="H18" s="107"/>
      <c r="I18" s="107"/>
      <c r="J18" s="107"/>
      <c r="K18" s="261"/>
      <c r="L18" s="261"/>
      <c r="M18" s="261">
        <v>2012</v>
      </c>
      <c r="N18" s="158" t="e">
        <f t="shared" si="4"/>
        <v>#NUM!</v>
      </c>
      <c r="O18" s="252">
        <f t="shared" si="1"/>
        <v>2012</v>
      </c>
      <c r="P18" s="253">
        <f t="shared" si="2"/>
        <v>0</v>
      </c>
      <c r="Q18" s="253">
        <f t="shared" si="3"/>
        <v>0</v>
      </c>
      <c r="R18" s="155">
        <f t="shared" si="5"/>
        <v>2012</v>
      </c>
      <c r="S18" s="100">
        <f t="shared" si="6"/>
        <v>0</v>
      </c>
      <c r="T18" s="100">
        <f t="shared" si="7"/>
        <v>0</v>
      </c>
      <c r="U18" s="101">
        <f t="shared" si="8"/>
        <v>2012</v>
      </c>
      <c r="V18" s="102">
        <f t="shared" si="9"/>
        <v>0</v>
      </c>
      <c r="W18" s="102">
        <f t="shared" si="10"/>
        <v>0</v>
      </c>
      <c r="X18" s="167">
        <f t="shared" si="11"/>
        <v>1</v>
      </c>
      <c r="Y18" s="103">
        <f t="shared" si="12"/>
        <v>0</v>
      </c>
      <c r="Z18" s="48">
        <f t="shared" si="13"/>
        <v>0</v>
      </c>
      <c r="AA18" s="48">
        <f t="shared" si="14"/>
        <v>0</v>
      </c>
      <c r="AB18" s="49">
        <f t="shared" si="15"/>
        <v>0</v>
      </c>
      <c r="AC18" s="109">
        <f t="shared" si="16"/>
        <v>0</v>
      </c>
      <c r="AD18" s="82">
        <f t="shared" si="17"/>
        <v>0</v>
      </c>
      <c r="AE18" s="110">
        <f t="shared" si="18"/>
        <v>2012</v>
      </c>
      <c r="AF18" s="213">
        <v>29</v>
      </c>
      <c r="AG18" s="214">
        <v>2</v>
      </c>
      <c r="AH18" s="215">
        <v>2004</v>
      </c>
      <c r="AI18" s="157" t="s">
        <v>20</v>
      </c>
      <c r="AJ18" s="213">
        <v>1</v>
      </c>
      <c r="AK18" s="214">
        <v>3</v>
      </c>
      <c r="AL18" s="215">
        <v>2004</v>
      </c>
      <c r="AM18" s="54" t="e">
        <f t="shared" si="19"/>
        <v>#NUM!</v>
      </c>
      <c r="AN18" s="50">
        <f t="shared" si="20"/>
        <v>2012</v>
      </c>
      <c r="AO18" s="51">
        <f t="shared" si="21"/>
        <v>0</v>
      </c>
      <c r="AP18" s="51">
        <f t="shared" si="22"/>
        <v>0</v>
      </c>
      <c r="AQ18" s="12">
        <f t="shared" si="23"/>
        <v>2012</v>
      </c>
      <c r="AR18" s="12">
        <f t="shared" si="24"/>
        <v>0</v>
      </c>
      <c r="AS18" s="20">
        <f t="shared" si="25"/>
        <v>2012</v>
      </c>
      <c r="AT18" s="44">
        <v>2</v>
      </c>
      <c r="AU18" s="42">
        <v>4</v>
      </c>
      <c r="AV18" s="22">
        <v>6</v>
      </c>
      <c r="AW18" s="43">
        <v>9</v>
      </c>
      <c r="AX18" s="41">
        <v>11</v>
      </c>
      <c r="AY18" s="45">
        <v>29</v>
      </c>
      <c r="AZ18" s="21">
        <v>28</v>
      </c>
      <c r="BA18" s="46">
        <v>31</v>
      </c>
      <c r="BB18" s="47">
        <v>30</v>
      </c>
      <c r="BC18" s="13">
        <f t="shared" si="26"/>
        <v>31</v>
      </c>
      <c r="BD18" s="24">
        <f t="shared" si="27"/>
        <v>0</v>
      </c>
      <c r="BE18" s="31">
        <f t="shared" si="28"/>
        <v>0</v>
      </c>
      <c r="BF18" s="29" t="e">
        <f t="shared" si="29"/>
        <v>#NUM!</v>
      </c>
      <c r="BG18" s="29">
        <f t="shared" si="30"/>
        <v>40877</v>
      </c>
      <c r="BH18" s="23" t="e">
        <f t="shared" si="31"/>
        <v>#NUM!</v>
      </c>
      <c r="BI18" s="280"/>
    </row>
    <row r="19" spans="1:61" ht="13.5" thickBot="1" x14ac:dyDescent="0.25">
      <c r="A19" s="80"/>
      <c r="B19" s="111">
        <v>12</v>
      </c>
      <c r="C19" s="105"/>
      <c r="D19" s="256"/>
      <c r="E19" s="163"/>
      <c r="F19" s="163"/>
      <c r="G19" s="163"/>
      <c r="H19" s="106"/>
      <c r="I19" s="106"/>
      <c r="J19" s="106"/>
      <c r="K19" s="261"/>
      <c r="L19" s="261"/>
      <c r="M19" s="261">
        <v>2012</v>
      </c>
      <c r="N19" s="158" t="e">
        <f t="shared" si="4"/>
        <v>#NUM!</v>
      </c>
      <c r="O19" s="252">
        <f t="shared" si="1"/>
        <v>2012</v>
      </c>
      <c r="P19" s="253">
        <f t="shared" si="2"/>
        <v>0</v>
      </c>
      <c r="Q19" s="253">
        <f t="shared" si="3"/>
        <v>0</v>
      </c>
      <c r="R19" s="108">
        <f t="shared" si="5"/>
        <v>2012</v>
      </c>
      <c r="S19" s="100">
        <f t="shared" si="6"/>
        <v>0</v>
      </c>
      <c r="T19" s="100">
        <f t="shared" si="7"/>
        <v>0</v>
      </c>
      <c r="U19" s="101">
        <f t="shared" si="8"/>
        <v>2012</v>
      </c>
      <c r="V19" s="102">
        <f t="shared" si="9"/>
        <v>0</v>
      </c>
      <c r="W19" s="102">
        <f t="shared" si="10"/>
        <v>0</v>
      </c>
      <c r="X19" s="167">
        <f t="shared" si="11"/>
        <v>1</v>
      </c>
      <c r="Y19" s="103">
        <f t="shared" si="12"/>
        <v>0</v>
      </c>
      <c r="Z19" s="48">
        <f t="shared" si="13"/>
        <v>0</v>
      </c>
      <c r="AA19" s="48">
        <f t="shared" si="14"/>
        <v>0</v>
      </c>
      <c r="AB19" s="49">
        <f t="shared" si="15"/>
        <v>0</v>
      </c>
      <c r="AC19" s="109">
        <f t="shared" si="16"/>
        <v>0</v>
      </c>
      <c r="AD19" s="82">
        <f t="shared" si="17"/>
        <v>0</v>
      </c>
      <c r="AE19" s="110">
        <f t="shared" si="18"/>
        <v>2012</v>
      </c>
      <c r="AF19" s="213">
        <v>29</v>
      </c>
      <c r="AG19" s="214">
        <v>2</v>
      </c>
      <c r="AH19" s="215">
        <v>2004</v>
      </c>
      <c r="AI19" s="157" t="s">
        <v>20</v>
      </c>
      <c r="AJ19" s="213">
        <v>1</v>
      </c>
      <c r="AK19" s="214">
        <v>3</v>
      </c>
      <c r="AL19" s="215">
        <v>2004</v>
      </c>
      <c r="AM19" s="54" t="e">
        <f t="shared" si="19"/>
        <v>#NUM!</v>
      </c>
      <c r="AN19" s="50">
        <f t="shared" si="20"/>
        <v>2012</v>
      </c>
      <c r="AO19" s="51">
        <f t="shared" si="21"/>
        <v>0</v>
      </c>
      <c r="AP19" s="51">
        <f t="shared" si="22"/>
        <v>0</v>
      </c>
      <c r="AQ19" s="12">
        <f t="shared" si="23"/>
        <v>2012</v>
      </c>
      <c r="AR19" s="12">
        <f t="shared" si="24"/>
        <v>0</v>
      </c>
      <c r="AS19" s="20">
        <f t="shared" si="25"/>
        <v>2012</v>
      </c>
      <c r="AT19" s="44">
        <v>2</v>
      </c>
      <c r="AU19" s="42">
        <v>4</v>
      </c>
      <c r="AV19" s="22">
        <v>6</v>
      </c>
      <c r="AW19" s="43">
        <v>9</v>
      </c>
      <c r="AX19" s="41">
        <v>11</v>
      </c>
      <c r="AY19" s="45">
        <v>29</v>
      </c>
      <c r="AZ19" s="21">
        <v>28</v>
      </c>
      <c r="BA19" s="46">
        <v>31</v>
      </c>
      <c r="BB19" s="47">
        <v>30</v>
      </c>
      <c r="BC19" s="13">
        <f t="shared" si="26"/>
        <v>31</v>
      </c>
      <c r="BD19" s="24">
        <f t="shared" si="27"/>
        <v>0</v>
      </c>
      <c r="BE19" s="31">
        <f t="shared" si="28"/>
        <v>0</v>
      </c>
      <c r="BF19" s="29" t="e">
        <f t="shared" si="29"/>
        <v>#NUM!</v>
      </c>
      <c r="BG19" s="29">
        <f t="shared" si="30"/>
        <v>40877</v>
      </c>
      <c r="BH19" s="23" t="e">
        <f t="shared" si="31"/>
        <v>#NUM!</v>
      </c>
      <c r="BI19" s="280"/>
    </row>
    <row r="20" spans="1:61" ht="13.5" thickBot="1" x14ac:dyDescent="0.25">
      <c r="A20" s="80"/>
      <c r="B20" s="111">
        <v>13</v>
      </c>
      <c r="C20" s="105"/>
      <c r="D20" s="256"/>
      <c r="E20" s="163"/>
      <c r="F20" s="163"/>
      <c r="G20" s="163"/>
      <c r="H20" s="106"/>
      <c r="I20" s="106"/>
      <c r="J20" s="106"/>
      <c r="K20" s="261"/>
      <c r="L20" s="261"/>
      <c r="M20" s="261">
        <v>2012</v>
      </c>
      <c r="N20" s="158" t="e">
        <f t="shared" si="4"/>
        <v>#NUM!</v>
      </c>
      <c r="O20" s="252">
        <f t="shared" si="1"/>
        <v>2012</v>
      </c>
      <c r="P20" s="253">
        <f t="shared" si="2"/>
        <v>0</v>
      </c>
      <c r="Q20" s="253">
        <f t="shared" si="3"/>
        <v>0</v>
      </c>
      <c r="R20" s="108">
        <f t="shared" si="5"/>
        <v>2012</v>
      </c>
      <c r="S20" s="100">
        <f t="shared" si="6"/>
        <v>0</v>
      </c>
      <c r="T20" s="100">
        <f t="shared" si="7"/>
        <v>0</v>
      </c>
      <c r="U20" s="101">
        <f t="shared" si="8"/>
        <v>2012</v>
      </c>
      <c r="V20" s="102">
        <f t="shared" si="9"/>
        <v>0</v>
      </c>
      <c r="W20" s="102">
        <f t="shared" si="10"/>
        <v>0</v>
      </c>
      <c r="X20" s="167">
        <f t="shared" si="11"/>
        <v>1</v>
      </c>
      <c r="Y20" s="103">
        <f t="shared" si="12"/>
        <v>0</v>
      </c>
      <c r="Z20" s="48">
        <f t="shared" si="13"/>
        <v>0</v>
      </c>
      <c r="AA20" s="48">
        <f t="shared" si="14"/>
        <v>0</v>
      </c>
      <c r="AB20" s="49">
        <f t="shared" si="15"/>
        <v>0</v>
      </c>
      <c r="AC20" s="109">
        <f t="shared" si="16"/>
        <v>0</v>
      </c>
      <c r="AD20" s="82">
        <f t="shared" si="17"/>
        <v>0</v>
      </c>
      <c r="AE20" s="110">
        <f t="shared" si="18"/>
        <v>2012</v>
      </c>
      <c r="AF20" s="213">
        <v>29</v>
      </c>
      <c r="AG20" s="214">
        <v>2</v>
      </c>
      <c r="AH20" s="215">
        <v>2004</v>
      </c>
      <c r="AI20" s="157" t="s">
        <v>20</v>
      </c>
      <c r="AJ20" s="213">
        <v>1</v>
      </c>
      <c r="AK20" s="214">
        <v>3</v>
      </c>
      <c r="AL20" s="215">
        <v>2004</v>
      </c>
      <c r="AM20" s="54" t="e">
        <f t="shared" si="19"/>
        <v>#NUM!</v>
      </c>
      <c r="AN20" s="50">
        <f t="shared" si="20"/>
        <v>2012</v>
      </c>
      <c r="AO20" s="51">
        <f t="shared" si="21"/>
        <v>0</v>
      </c>
      <c r="AP20" s="51">
        <f t="shared" si="22"/>
        <v>0</v>
      </c>
      <c r="AQ20" s="12">
        <f t="shared" si="23"/>
        <v>2012</v>
      </c>
      <c r="AR20" s="12">
        <f t="shared" si="24"/>
        <v>0</v>
      </c>
      <c r="AS20" s="20">
        <f t="shared" si="25"/>
        <v>2012</v>
      </c>
      <c r="AT20" s="44">
        <v>2</v>
      </c>
      <c r="AU20" s="42">
        <v>4</v>
      </c>
      <c r="AV20" s="22">
        <v>6</v>
      </c>
      <c r="AW20" s="43">
        <v>9</v>
      </c>
      <c r="AX20" s="41">
        <v>11</v>
      </c>
      <c r="AY20" s="45">
        <v>29</v>
      </c>
      <c r="AZ20" s="21">
        <v>28</v>
      </c>
      <c r="BA20" s="46">
        <v>31</v>
      </c>
      <c r="BB20" s="47">
        <v>30</v>
      </c>
      <c r="BC20" s="13">
        <f t="shared" si="26"/>
        <v>31</v>
      </c>
      <c r="BD20" s="24">
        <f t="shared" si="27"/>
        <v>0</v>
      </c>
      <c r="BE20" s="31">
        <f t="shared" si="28"/>
        <v>0</v>
      </c>
      <c r="BF20" s="29" t="e">
        <f t="shared" si="29"/>
        <v>#NUM!</v>
      </c>
      <c r="BG20" s="29">
        <f t="shared" si="30"/>
        <v>40877</v>
      </c>
      <c r="BH20" s="23" t="e">
        <f t="shared" si="31"/>
        <v>#NUM!</v>
      </c>
      <c r="BI20" s="280"/>
    </row>
    <row r="21" spans="1:61" ht="13.5" thickBot="1" x14ac:dyDescent="0.25">
      <c r="A21" s="80"/>
      <c r="B21" s="111">
        <v>14</v>
      </c>
      <c r="C21" s="112"/>
      <c r="D21" s="256"/>
      <c r="E21" s="163"/>
      <c r="F21" s="163"/>
      <c r="G21" s="163"/>
      <c r="H21" s="106"/>
      <c r="I21" s="106"/>
      <c r="J21" s="106"/>
      <c r="K21" s="261"/>
      <c r="L21" s="261"/>
      <c r="M21" s="261">
        <v>2012</v>
      </c>
      <c r="N21" s="158" t="e">
        <f t="shared" si="4"/>
        <v>#NUM!</v>
      </c>
      <c r="O21" s="252">
        <f t="shared" si="1"/>
        <v>2012</v>
      </c>
      <c r="P21" s="253">
        <f t="shared" si="2"/>
        <v>0</v>
      </c>
      <c r="Q21" s="253">
        <f t="shared" si="3"/>
        <v>0</v>
      </c>
      <c r="R21" s="108">
        <f t="shared" si="5"/>
        <v>2012</v>
      </c>
      <c r="S21" s="100">
        <f t="shared" si="6"/>
        <v>0</v>
      </c>
      <c r="T21" s="100">
        <f t="shared" si="7"/>
        <v>0</v>
      </c>
      <c r="U21" s="101">
        <f t="shared" si="8"/>
        <v>2012</v>
      </c>
      <c r="V21" s="102">
        <f t="shared" si="9"/>
        <v>0</v>
      </c>
      <c r="W21" s="102">
        <f t="shared" si="10"/>
        <v>0</v>
      </c>
      <c r="X21" s="167">
        <f t="shared" si="11"/>
        <v>1</v>
      </c>
      <c r="Y21" s="103">
        <f t="shared" si="12"/>
        <v>0</v>
      </c>
      <c r="Z21" s="48">
        <f t="shared" si="13"/>
        <v>0</v>
      </c>
      <c r="AA21" s="48">
        <f t="shared" si="14"/>
        <v>0</v>
      </c>
      <c r="AB21" s="49">
        <f t="shared" si="15"/>
        <v>0</v>
      </c>
      <c r="AC21" s="109">
        <f t="shared" si="16"/>
        <v>0</v>
      </c>
      <c r="AD21" s="82">
        <f t="shared" si="17"/>
        <v>0</v>
      </c>
      <c r="AE21" s="110">
        <f t="shared" si="18"/>
        <v>2012</v>
      </c>
      <c r="AF21" s="213">
        <v>29</v>
      </c>
      <c r="AG21" s="214">
        <v>2</v>
      </c>
      <c r="AH21" s="215">
        <v>2004</v>
      </c>
      <c r="AI21" s="157" t="s">
        <v>20</v>
      </c>
      <c r="AJ21" s="213">
        <v>1</v>
      </c>
      <c r="AK21" s="214">
        <v>3</v>
      </c>
      <c r="AL21" s="215">
        <v>2004</v>
      </c>
      <c r="AM21" s="54" t="e">
        <f t="shared" si="19"/>
        <v>#NUM!</v>
      </c>
      <c r="AN21" s="50">
        <f t="shared" si="20"/>
        <v>2012</v>
      </c>
      <c r="AO21" s="51">
        <f t="shared" si="21"/>
        <v>0</v>
      </c>
      <c r="AP21" s="51">
        <f t="shared" si="22"/>
        <v>0</v>
      </c>
      <c r="AQ21" s="12">
        <f t="shared" si="23"/>
        <v>2012</v>
      </c>
      <c r="AR21" s="12">
        <f t="shared" si="24"/>
        <v>0</v>
      </c>
      <c r="AS21" s="20">
        <f t="shared" si="25"/>
        <v>2012</v>
      </c>
      <c r="AT21" s="44">
        <v>2</v>
      </c>
      <c r="AU21" s="42">
        <v>4</v>
      </c>
      <c r="AV21" s="22">
        <v>6</v>
      </c>
      <c r="AW21" s="43">
        <v>9</v>
      </c>
      <c r="AX21" s="41">
        <v>11</v>
      </c>
      <c r="AY21" s="45">
        <v>29</v>
      </c>
      <c r="AZ21" s="21">
        <v>28</v>
      </c>
      <c r="BA21" s="46">
        <v>31</v>
      </c>
      <c r="BB21" s="47">
        <v>30</v>
      </c>
      <c r="BC21" s="13">
        <f t="shared" si="26"/>
        <v>31</v>
      </c>
      <c r="BD21" s="24">
        <f t="shared" si="27"/>
        <v>0</v>
      </c>
      <c r="BE21" s="31">
        <f t="shared" si="28"/>
        <v>0</v>
      </c>
      <c r="BF21" s="29" t="e">
        <f t="shared" si="29"/>
        <v>#NUM!</v>
      </c>
      <c r="BG21" s="29">
        <f t="shared" si="30"/>
        <v>40877</v>
      </c>
      <c r="BH21" s="23" t="e">
        <f t="shared" si="31"/>
        <v>#NUM!</v>
      </c>
      <c r="BI21" s="280"/>
    </row>
    <row r="22" spans="1:61" ht="13.5" thickBot="1" x14ac:dyDescent="0.25">
      <c r="A22" s="80"/>
      <c r="B22" s="111">
        <v>15</v>
      </c>
      <c r="C22" s="112"/>
      <c r="D22" s="256"/>
      <c r="E22" s="163"/>
      <c r="F22" s="163"/>
      <c r="G22" s="163"/>
      <c r="H22" s="106"/>
      <c r="I22" s="106"/>
      <c r="J22" s="106"/>
      <c r="K22" s="261"/>
      <c r="L22" s="261"/>
      <c r="M22" s="261">
        <v>2012</v>
      </c>
      <c r="N22" s="158" t="e">
        <f t="shared" si="4"/>
        <v>#NUM!</v>
      </c>
      <c r="O22" s="252">
        <f t="shared" si="1"/>
        <v>2012</v>
      </c>
      <c r="P22" s="253">
        <f t="shared" si="2"/>
        <v>0</v>
      </c>
      <c r="Q22" s="253">
        <f t="shared" si="3"/>
        <v>0</v>
      </c>
      <c r="R22" s="108">
        <f t="shared" si="5"/>
        <v>2012</v>
      </c>
      <c r="S22" s="100">
        <f t="shared" si="6"/>
        <v>0</v>
      </c>
      <c r="T22" s="100">
        <f t="shared" si="7"/>
        <v>0</v>
      </c>
      <c r="U22" s="101">
        <f t="shared" si="8"/>
        <v>2012</v>
      </c>
      <c r="V22" s="102">
        <f t="shared" si="9"/>
        <v>0</v>
      </c>
      <c r="W22" s="102">
        <f t="shared" si="10"/>
        <v>0</v>
      </c>
      <c r="X22" s="167">
        <f t="shared" si="11"/>
        <v>1</v>
      </c>
      <c r="Y22" s="103">
        <f t="shared" si="12"/>
        <v>0</v>
      </c>
      <c r="Z22" s="48">
        <f t="shared" si="13"/>
        <v>0</v>
      </c>
      <c r="AA22" s="48">
        <f t="shared" si="14"/>
        <v>0</v>
      </c>
      <c r="AB22" s="49">
        <f t="shared" si="15"/>
        <v>0</v>
      </c>
      <c r="AC22" s="109">
        <f t="shared" si="16"/>
        <v>0</v>
      </c>
      <c r="AD22" s="82">
        <f t="shared" si="17"/>
        <v>0</v>
      </c>
      <c r="AE22" s="110">
        <f t="shared" si="18"/>
        <v>2012</v>
      </c>
      <c r="AF22" s="213">
        <v>29</v>
      </c>
      <c r="AG22" s="214">
        <v>2</v>
      </c>
      <c r="AH22" s="215">
        <v>2004</v>
      </c>
      <c r="AI22" s="157" t="s">
        <v>20</v>
      </c>
      <c r="AJ22" s="213">
        <v>1</v>
      </c>
      <c r="AK22" s="214">
        <v>3</v>
      </c>
      <c r="AL22" s="215">
        <v>2004</v>
      </c>
      <c r="AM22" s="54" t="e">
        <f t="shared" si="19"/>
        <v>#NUM!</v>
      </c>
      <c r="AN22" s="50">
        <f t="shared" si="20"/>
        <v>2012</v>
      </c>
      <c r="AO22" s="51">
        <f t="shared" si="21"/>
        <v>0</v>
      </c>
      <c r="AP22" s="51">
        <f t="shared" si="22"/>
        <v>0</v>
      </c>
      <c r="AQ22" s="12">
        <f t="shared" si="23"/>
        <v>2012</v>
      </c>
      <c r="AR22" s="12">
        <f t="shared" si="24"/>
        <v>0</v>
      </c>
      <c r="AS22" s="20">
        <f t="shared" si="25"/>
        <v>2012</v>
      </c>
      <c r="AT22" s="44">
        <v>2</v>
      </c>
      <c r="AU22" s="42">
        <v>4</v>
      </c>
      <c r="AV22" s="22">
        <v>6</v>
      </c>
      <c r="AW22" s="43">
        <v>9</v>
      </c>
      <c r="AX22" s="41">
        <v>11</v>
      </c>
      <c r="AY22" s="45">
        <v>29</v>
      </c>
      <c r="AZ22" s="21">
        <v>28</v>
      </c>
      <c r="BA22" s="46">
        <v>31</v>
      </c>
      <c r="BB22" s="47">
        <v>30</v>
      </c>
      <c r="BC22" s="13">
        <f t="shared" si="26"/>
        <v>31</v>
      </c>
      <c r="BD22" s="24">
        <f t="shared" si="27"/>
        <v>0</v>
      </c>
      <c r="BE22" s="31">
        <f t="shared" si="28"/>
        <v>0</v>
      </c>
      <c r="BF22" s="29" t="e">
        <f t="shared" si="29"/>
        <v>#NUM!</v>
      </c>
      <c r="BG22" s="29">
        <f t="shared" si="30"/>
        <v>40877</v>
      </c>
      <c r="BH22" s="23" t="e">
        <f t="shared" si="31"/>
        <v>#NUM!</v>
      </c>
      <c r="BI22" s="280"/>
    </row>
    <row r="23" spans="1:61" ht="13.5" thickBot="1" x14ac:dyDescent="0.25">
      <c r="A23" s="80"/>
      <c r="B23" s="111">
        <v>16</v>
      </c>
      <c r="C23" s="112"/>
      <c r="D23" s="256"/>
      <c r="E23" s="163"/>
      <c r="F23" s="163"/>
      <c r="G23" s="163"/>
      <c r="H23" s="106"/>
      <c r="I23" s="106"/>
      <c r="J23" s="106"/>
      <c r="K23" s="261"/>
      <c r="L23" s="261"/>
      <c r="M23" s="261">
        <v>2012</v>
      </c>
      <c r="N23" s="158" t="e">
        <f t="shared" si="4"/>
        <v>#NUM!</v>
      </c>
      <c r="O23" s="252">
        <f t="shared" si="1"/>
        <v>2012</v>
      </c>
      <c r="P23" s="253">
        <f t="shared" si="2"/>
        <v>0</v>
      </c>
      <c r="Q23" s="253">
        <f t="shared" si="3"/>
        <v>0</v>
      </c>
      <c r="R23" s="108">
        <f t="shared" si="5"/>
        <v>2012</v>
      </c>
      <c r="S23" s="100">
        <f t="shared" si="6"/>
        <v>0</v>
      </c>
      <c r="T23" s="100">
        <f t="shared" si="7"/>
        <v>0</v>
      </c>
      <c r="U23" s="101">
        <f t="shared" si="8"/>
        <v>2012</v>
      </c>
      <c r="V23" s="102">
        <f t="shared" si="9"/>
        <v>0</v>
      </c>
      <c r="W23" s="102">
        <f t="shared" si="10"/>
        <v>0</v>
      </c>
      <c r="X23" s="167">
        <f t="shared" si="11"/>
        <v>1</v>
      </c>
      <c r="Y23" s="103">
        <f t="shared" si="12"/>
        <v>0</v>
      </c>
      <c r="Z23" s="48">
        <f t="shared" si="13"/>
        <v>0</v>
      </c>
      <c r="AA23" s="48">
        <f t="shared" si="14"/>
        <v>0</v>
      </c>
      <c r="AB23" s="49">
        <f t="shared" si="15"/>
        <v>0</v>
      </c>
      <c r="AC23" s="109">
        <f t="shared" si="16"/>
        <v>0</v>
      </c>
      <c r="AD23" s="82">
        <f t="shared" si="17"/>
        <v>0</v>
      </c>
      <c r="AE23" s="110">
        <f t="shared" si="18"/>
        <v>2012</v>
      </c>
      <c r="AF23" s="213">
        <v>29</v>
      </c>
      <c r="AG23" s="214">
        <v>2</v>
      </c>
      <c r="AH23" s="215">
        <v>2004</v>
      </c>
      <c r="AI23" s="157" t="s">
        <v>20</v>
      </c>
      <c r="AJ23" s="213">
        <v>1</v>
      </c>
      <c r="AK23" s="214">
        <v>3</v>
      </c>
      <c r="AL23" s="215">
        <v>2004</v>
      </c>
      <c r="AM23" s="54" t="e">
        <f t="shared" si="19"/>
        <v>#NUM!</v>
      </c>
      <c r="AN23" s="50">
        <f t="shared" si="20"/>
        <v>2012</v>
      </c>
      <c r="AO23" s="51">
        <f t="shared" si="21"/>
        <v>0</v>
      </c>
      <c r="AP23" s="51">
        <f t="shared" si="22"/>
        <v>0</v>
      </c>
      <c r="AQ23" s="12">
        <f t="shared" si="23"/>
        <v>2012</v>
      </c>
      <c r="AR23" s="12">
        <f t="shared" si="24"/>
        <v>0</v>
      </c>
      <c r="AS23" s="20">
        <f t="shared" si="25"/>
        <v>2012</v>
      </c>
      <c r="AT23" s="44">
        <v>2</v>
      </c>
      <c r="AU23" s="42">
        <v>4</v>
      </c>
      <c r="AV23" s="22">
        <v>6</v>
      </c>
      <c r="AW23" s="43">
        <v>9</v>
      </c>
      <c r="AX23" s="41">
        <v>11</v>
      </c>
      <c r="AY23" s="45">
        <v>29</v>
      </c>
      <c r="AZ23" s="21">
        <v>28</v>
      </c>
      <c r="BA23" s="46">
        <v>31</v>
      </c>
      <c r="BB23" s="47">
        <v>30</v>
      </c>
      <c r="BC23" s="13">
        <f t="shared" si="26"/>
        <v>31</v>
      </c>
      <c r="BD23" s="24">
        <f t="shared" si="27"/>
        <v>0</v>
      </c>
      <c r="BE23" s="31">
        <f t="shared" si="28"/>
        <v>0</v>
      </c>
      <c r="BF23" s="29" t="e">
        <f t="shared" si="29"/>
        <v>#NUM!</v>
      </c>
      <c r="BG23" s="29">
        <f t="shared" si="30"/>
        <v>40877</v>
      </c>
      <c r="BH23" s="23" t="e">
        <f t="shared" si="31"/>
        <v>#NUM!</v>
      </c>
      <c r="BI23" s="280"/>
    </row>
    <row r="24" spans="1:61" ht="13.5" thickBot="1" x14ac:dyDescent="0.25">
      <c r="A24" s="80"/>
      <c r="B24" s="111">
        <v>17</v>
      </c>
      <c r="C24" s="112"/>
      <c r="D24" s="256"/>
      <c r="E24" s="163"/>
      <c r="F24" s="163"/>
      <c r="G24" s="163"/>
      <c r="H24" s="106"/>
      <c r="I24" s="106"/>
      <c r="J24" s="106"/>
      <c r="K24" s="261"/>
      <c r="L24" s="261"/>
      <c r="M24" s="261">
        <v>2012</v>
      </c>
      <c r="N24" s="158" t="e">
        <f t="shared" si="4"/>
        <v>#NUM!</v>
      </c>
      <c r="O24" s="252">
        <f t="shared" si="1"/>
        <v>2012</v>
      </c>
      <c r="P24" s="253">
        <f t="shared" si="2"/>
        <v>0</v>
      </c>
      <c r="Q24" s="253">
        <f t="shared" si="3"/>
        <v>0</v>
      </c>
      <c r="R24" s="108">
        <f t="shared" si="5"/>
        <v>2012</v>
      </c>
      <c r="S24" s="100">
        <f t="shared" si="6"/>
        <v>0</v>
      </c>
      <c r="T24" s="100">
        <f t="shared" si="7"/>
        <v>0</v>
      </c>
      <c r="U24" s="101">
        <f t="shared" si="8"/>
        <v>2012</v>
      </c>
      <c r="V24" s="102">
        <f t="shared" si="9"/>
        <v>0</v>
      </c>
      <c r="W24" s="102">
        <f t="shared" si="10"/>
        <v>0</v>
      </c>
      <c r="X24" s="167">
        <f t="shared" si="11"/>
        <v>1</v>
      </c>
      <c r="Y24" s="103">
        <f t="shared" si="12"/>
        <v>0</v>
      </c>
      <c r="Z24" s="48">
        <f t="shared" si="13"/>
        <v>0</v>
      </c>
      <c r="AA24" s="48">
        <f t="shared" si="14"/>
        <v>0</v>
      </c>
      <c r="AB24" s="49">
        <f t="shared" si="15"/>
        <v>0</v>
      </c>
      <c r="AC24" s="109">
        <f t="shared" si="16"/>
        <v>0</v>
      </c>
      <c r="AD24" s="82">
        <f t="shared" si="17"/>
        <v>0</v>
      </c>
      <c r="AE24" s="110">
        <f t="shared" si="18"/>
        <v>2012</v>
      </c>
      <c r="AF24" s="213">
        <v>29</v>
      </c>
      <c r="AG24" s="214">
        <v>2</v>
      </c>
      <c r="AH24" s="215">
        <v>2004</v>
      </c>
      <c r="AI24" s="157" t="s">
        <v>20</v>
      </c>
      <c r="AJ24" s="213">
        <v>1</v>
      </c>
      <c r="AK24" s="214">
        <v>3</v>
      </c>
      <c r="AL24" s="215">
        <v>2004</v>
      </c>
      <c r="AM24" s="54" t="e">
        <f t="shared" si="19"/>
        <v>#NUM!</v>
      </c>
      <c r="AN24" s="50">
        <f t="shared" si="20"/>
        <v>2012</v>
      </c>
      <c r="AO24" s="51">
        <f t="shared" si="21"/>
        <v>0</v>
      </c>
      <c r="AP24" s="51">
        <f t="shared" si="22"/>
        <v>0</v>
      </c>
      <c r="AQ24" s="12">
        <f t="shared" si="23"/>
        <v>2012</v>
      </c>
      <c r="AR24" s="12">
        <f t="shared" si="24"/>
        <v>0</v>
      </c>
      <c r="AS24" s="20">
        <f t="shared" si="25"/>
        <v>2012</v>
      </c>
      <c r="AT24" s="44">
        <v>2</v>
      </c>
      <c r="AU24" s="42">
        <v>4</v>
      </c>
      <c r="AV24" s="22">
        <v>6</v>
      </c>
      <c r="AW24" s="43">
        <v>9</v>
      </c>
      <c r="AX24" s="41">
        <v>11</v>
      </c>
      <c r="AY24" s="45">
        <v>29</v>
      </c>
      <c r="AZ24" s="21">
        <v>28</v>
      </c>
      <c r="BA24" s="46">
        <v>31</v>
      </c>
      <c r="BB24" s="47">
        <v>30</v>
      </c>
      <c r="BC24" s="13">
        <f t="shared" si="26"/>
        <v>31</v>
      </c>
      <c r="BD24" s="24">
        <f t="shared" si="27"/>
        <v>0</v>
      </c>
      <c r="BE24" s="31">
        <f t="shared" si="28"/>
        <v>0</v>
      </c>
      <c r="BF24" s="29" t="e">
        <f t="shared" si="29"/>
        <v>#NUM!</v>
      </c>
      <c r="BG24" s="29">
        <f t="shared" si="30"/>
        <v>40877</v>
      </c>
      <c r="BH24" s="23" t="e">
        <f t="shared" si="31"/>
        <v>#NUM!</v>
      </c>
      <c r="BI24" s="280"/>
    </row>
    <row r="25" spans="1:61" ht="13.5" thickBot="1" x14ac:dyDescent="0.25">
      <c r="A25" s="80"/>
      <c r="B25" s="111">
        <v>18</v>
      </c>
      <c r="C25" s="112"/>
      <c r="D25" s="256"/>
      <c r="E25" s="163"/>
      <c r="F25" s="163"/>
      <c r="G25" s="163"/>
      <c r="H25" s="106"/>
      <c r="I25" s="106"/>
      <c r="J25" s="106"/>
      <c r="K25" s="261"/>
      <c r="L25" s="261"/>
      <c r="M25" s="261">
        <v>2012</v>
      </c>
      <c r="N25" s="158" t="e">
        <f t="shared" si="4"/>
        <v>#NUM!</v>
      </c>
      <c r="O25" s="252">
        <f t="shared" si="1"/>
        <v>2012</v>
      </c>
      <c r="P25" s="253">
        <f t="shared" si="2"/>
        <v>0</v>
      </c>
      <c r="Q25" s="253">
        <f t="shared" si="3"/>
        <v>0</v>
      </c>
      <c r="R25" s="108">
        <f t="shared" si="5"/>
        <v>2012</v>
      </c>
      <c r="S25" s="100">
        <f t="shared" si="6"/>
        <v>0</v>
      </c>
      <c r="T25" s="100">
        <f t="shared" si="7"/>
        <v>0</v>
      </c>
      <c r="U25" s="101">
        <f t="shared" si="8"/>
        <v>2012</v>
      </c>
      <c r="V25" s="102">
        <f t="shared" si="9"/>
        <v>0</v>
      </c>
      <c r="W25" s="102">
        <f t="shared" si="10"/>
        <v>0</v>
      </c>
      <c r="X25" s="167">
        <f t="shared" si="11"/>
        <v>1</v>
      </c>
      <c r="Y25" s="103">
        <f t="shared" si="12"/>
        <v>0</v>
      </c>
      <c r="Z25" s="48">
        <f t="shared" si="13"/>
        <v>0</v>
      </c>
      <c r="AA25" s="48">
        <f t="shared" si="14"/>
        <v>0</v>
      </c>
      <c r="AB25" s="49">
        <f t="shared" si="15"/>
        <v>0</v>
      </c>
      <c r="AC25" s="109">
        <f t="shared" si="16"/>
        <v>0</v>
      </c>
      <c r="AD25" s="82">
        <f t="shared" si="17"/>
        <v>0</v>
      </c>
      <c r="AE25" s="110">
        <f t="shared" si="18"/>
        <v>2012</v>
      </c>
      <c r="AF25" s="213">
        <v>29</v>
      </c>
      <c r="AG25" s="214">
        <v>2</v>
      </c>
      <c r="AH25" s="215">
        <v>2004</v>
      </c>
      <c r="AI25" s="157" t="s">
        <v>20</v>
      </c>
      <c r="AJ25" s="213">
        <v>1</v>
      </c>
      <c r="AK25" s="214">
        <v>3</v>
      </c>
      <c r="AL25" s="215">
        <v>2004</v>
      </c>
      <c r="AM25" s="54" t="e">
        <f t="shared" si="19"/>
        <v>#NUM!</v>
      </c>
      <c r="AN25" s="50">
        <f t="shared" si="20"/>
        <v>2012</v>
      </c>
      <c r="AO25" s="51">
        <f t="shared" si="21"/>
        <v>0</v>
      </c>
      <c r="AP25" s="51">
        <f t="shared" si="22"/>
        <v>0</v>
      </c>
      <c r="AQ25" s="12">
        <f t="shared" si="23"/>
        <v>2012</v>
      </c>
      <c r="AR25" s="12">
        <f t="shared" si="24"/>
        <v>0</v>
      </c>
      <c r="AS25" s="20">
        <f t="shared" si="25"/>
        <v>2012</v>
      </c>
      <c r="AT25" s="44">
        <v>2</v>
      </c>
      <c r="AU25" s="42">
        <v>4</v>
      </c>
      <c r="AV25" s="22">
        <v>6</v>
      </c>
      <c r="AW25" s="43">
        <v>9</v>
      </c>
      <c r="AX25" s="41">
        <v>11</v>
      </c>
      <c r="AY25" s="45">
        <v>29</v>
      </c>
      <c r="AZ25" s="21">
        <v>28</v>
      </c>
      <c r="BA25" s="46">
        <v>31</v>
      </c>
      <c r="BB25" s="47">
        <v>30</v>
      </c>
      <c r="BC25" s="13">
        <f t="shared" si="26"/>
        <v>31</v>
      </c>
      <c r="BD25" s="24">
        <f t="shared" si="27"/>
        <v>0</v>
      </c>
      <c r="BE25" s="31">
        <f t="shared" si="28"/>
        <v>0</v>
      </c>
      <c r="BF25" s="29" t="e">
        <f t="shared" si="29"/>
        <v>#NUM!</v>
      </c>
      <c r="BG25" s="29">
        <f t="shared" si="30"/>
        <v>40877</v>
      </c>
      <c r="BH25" s="23" t="e">
        <f t="shared" si="31"/>
        <v>#NUM!</v>
      </c>
      <c r="BI25" s="280"/>
    </row>
    <row r="26" spans="1:61" ht="13.5" thickBot="1" x14ac:dyDescent="0.25">
      <c r="A26" s="80"/>
      <c r="B26" s="111">
        <v>19</v>
      </c>
      <c r="C26" s="112"/>
      <c r="D26" s="256"/>
      <c r="E26" s="163"/>
      <c r="F26" s="163"/>
      <c r="G26" s="163"/>
      <c r="H26" s="106"/>
      <c r="I26" s="106"/>
      <c r="J26" s="106"/>
      <c r="K26" s="261"/>
      <c r="L26" s="261"/>
      <c r="M26" s="261">
        <v>2012</v>
      </c>
      <c r="N26" s="158" t="e">
        <f t="shared" si="4"/>
        <v>#NUM!</v>
      </c>
      <c r="O26" s="252">
        <f t="shared" si="1"/>
        <v>2012</v>
      </c>
      <c r="P26" s="253">
        <f t="shared" si="2"/>
        <v>0</v>
      </c>
      <c r="Q26" s="253">
        <f t="shared" si="3"/>
        <v>0</v>
      </c>
      <c r="R26" s="108">
        <f t="shared" si="5"/>
        <v>2012</v>
      </c>
      <c r="S26" s="100">
        <f t="shared" si="6"/>
        <v>0</v>
      </c>
      <c r="T26" s="100">
        <f t="shared" si="7"/>
        <v>0</v>
      </c>
      <c r="U26" s="101">
        <f t="shared" si="8"/>
        <v>2012</v>
      </c>
      <c r="V26" s="102">
        <f t="shared" si="9"/>
        <v>0</v>
      </c>
      <c r="W26" s="102">
        <f t="shared" si="10"/>
        <v>0</v>
      </c>
      <c r="X26" s="167">
        <f t="shared" si="11"/>
        <v>1</v>
      </c>
      <c r="Y26" s="103">
        <f t="shared" si="12"/>
        <v>0</v>
      </c>
      <c r="Z26" s="48">
        <f t="shared" si="13"/>
        <v>0</v>
      </c>
      <c r="AA26" s="48">
        <f t="shared" si="14"/>
        <v>0</v>
      </c>
      <c r="AB26" s="49">
        <f t="shared" si="15"/>
        <v>0</v>
      </c>
      <c r="AC26" s="109">
        <f t="shared" si="16"/>
        <v>0</v>
      </c>
      <c r="AD26" s="82">
        <f t="shared" si="17"/>
        <v>0</v>
      </c>
      <c r="AE26" s="110">
        <f t="shared" si="18"/>
        <v>2012</v>
      </c>
      <c r="AF26" s="213">
        <v>29</v>
      </c>
      <c r="AG26" s="214">
        <v>2</v>
      </c>
      <c r="AH26" s="215">
        <v>2004</v>
      </c>
      <c r="AI26" s="157" t="s">
        <v>20</v>
      </c>
      <c r="AJ26" s="213">
        <v>1</v>
      </c>
      <c r="AK26" s="214">
        <v>3</v>
      </c>
      <c r="AL26" s="215">
        <v>2004</v>
      </c>
      <c r="AM26" s="54" t="e">
        <f t="shared" si="19"/>
        <v>#NUM!</v>
      </c>
      <c r="AN26" s="50">
        <f t="shared" si="20"/>
        <v>2012</v>
      </c>
      <c r="AO26" s="51">
        <f t="shared" si="21"/>
        <v>0</v>
      </c>
      <c r="AP26" s="51">
        <f t="shared" si="22"/>
        <v>0</v>
      </c>
      <c r="AQ26" s="12">
        <f t="shared" si="23"/>
        <v>2012</v>
      </c>
      <c r="AR26" s="12">
        <f t="shared" si="24"/>
        <v>0</v>
      </c>
      <c r="AS26" s="20">
        <f t="shared" si="25"/>
        <v>2012</v>
      </c>
      <c r="AT26" s="44">
        <v>2</v>
      </c>
      <c r="AU26" s="42">
        <v>4</v>
      </c>
      <c r="AV26" s="22">
        <v>6</v>
      </c>
      <c r="AW26" s="43">
        <v>9</v>
      </c>
      <c r="AX26" s="41">
        <v>11</v>
      </c>
      <c r="AY26" s="45">
        <v>29</v>
      </c>
      <c r="AZ26" s="21">
        <v>28</v>
      </c>
      <c r="BA26" s="46">
        <v>31</v>
      </c>
      <c r="BB26" s="47">
        <v>30</v>
      </c>
      <c r="BC26" s="13">
        <f t="shared" si="26"/>
        <v>31</v>
      </c>
      <c r="BD26" s="24">
        <f t="shared" si="27"/>
        <v>0</v>
      </c>
      <c r="BE26" s="31">
        <f t="shared" si="28"/>
        <v>0</v>
      </c>
      <c r="BF26" s="29" t="e">
        <f t="shared" si="29"/>
        <v>#NUM!</v>
      </c>
      <c r="BG26" s="29">
        <f t="shared" si="30"/>
        <v>40877</v>
      </c>
      <c r="BH26" s="23" t="e">
        <f t="shared" si="31"/>
        <v>#NUM!</v>
      </c>
      <c r="BI26" s="280"/>
    </row>
    <row r="27" spans="1:61" ht="13.5" thickBot="1" x14ac:dyDescent="0.25">
      <c r="A27" s="80"/>
      <c r="B27" s="148">
        <v>20</v>
      </c>
      <c r="C27" s="149"/>
      <c r="D27" s="257"/>
      <c r="E27" s="164"/>
      <c r="F27" s="164"/>
      <c r="G27" s="164"/>
      <c r="H27" s="150"/>
      <c r="I27" s="150"/>
      <c r="J27" s="150"/>
      <c r="K27" s="263"/>
      <c r="L27" s="263"/>
      <c r="M27" s="263">
        <v>2012</v>
      </c>
      <c r="N27" s="158" t="e">
        <f t="shared" si="4"/>
        <v>#NUM!</v>
      </c>
      <c r="O27" s="252">
        <f t="shared" si="1"/>
        <v>2012</v>
      </c>
      <c r="P27" s="253">
        <f t="shared" si="2"/>
        <v>0</v>
      </c>
      <c r="Q27" s="253">
        <f t="shared" si="3"/>
        <v>0</v>
      </c>
      <c r="R27" s="161">
        <f t="shared" si="5"/>
        <v>2012</v>
      </c>
      <c r="S27" s="151">
        <f t="shared" si="6"/>
        <v>0</v>
      </c>
      <c r="T27" s="151">
        <f t="shared" si="7"/>
        <v>0</v>
      </c>
      <c r="U27" s="152">
        <f t="shared" si="8"/>
        <v>2012</v>
      </c>
      <c r="V27" s="153">
        <f t="shared" si="9"/>
        <v>0</v>
      </c>
      <c r="W27" s="153">
        <f t="shared" si="10"/>
        <v>0</v>
      </c>
      <c r="X27" s="168">
        <f t="shared" si="11"/>
        <v>1</v>
      </c>
      <c r="Y27" s="103">
        <f t="shared" si="12"/>
        <v>0</v>
      </c>
      <c r="Z27" s="48">
        <f t="shared" si="13"/>
        <v>0</v>
      </c>
      <c r="AA27" s="48">
        <f t="shared" si="14"/>
        <v>0</v>
      </c>
      <c r="AB27" s="49">
        <f t="shared" si="15"/>
        <v>0</v>
      </c>
      <c r="AC27" s="109">
        <f t="shared" si="16"/>
        <v>0</v>
      </c>
      <c r="AD27" s="82">
        <f t="shared" si="17"/>
        <v>0</v>
      </c>
      <c r="AE27" s="110">
        <f t="shared" si="18"/>
        <v>2012</v>
      </c>
      <c r="AF27" s="213">
        <v>29</v>
      </c>
      <c r="AG27" s="214">
        <v>2</v>
      </c>
      <c r="AH27" s="215">
        <v>2004</v>
      </c>
      <c r="AI27" s="157" t="s">
        <v>20</v>
      </c>
      <c r="AJ27" s="213">
        <v>1</v>
      </c>
      <c r="AK27" s="214">
        <v>3</v>
      </c>
      <c r="AL27" s="215">
        <v>2004</v>
      </c>
      <c r="AM27" s="54" t="e">
        <f t="shared" si="19"/>
        <v>#NUM!</v>
      </c>
      <c r="AN27" s="50">
        <f t="shared" si="20"/>
        <v>2012</v>
      </c>
      <c r="AO27" s="51">
        <f t="shared" si="21"/>
        <v>0</v>
      </c>
      <c r="AP27" s="51">
        <f t="shared" si="22"/>
        <v>0</v>
      </c>
      <c r="AQ27" s="12">
        <f t="shared" si="23"/>
        <v>2012</v>
      </c>
      <c r="AR27" s="12">
        <f t="shared" si="24"/>
        <v>0</v>
      </c>
      <c r="AS27" s="20">
        <f t="shared" si="25"/>
        <v>2012</v>
      </c>
      <c r="AT27" s="44">
        <v>2</v>
      </c>
      <c r="AU27" s="42">
        <v>4</v>
      </c>
      <c r="AV27" s="22">
        <v>6</v>
      </c>
      <c r="AW27" s="43">
        <v>9</v>
      </c>
      <c r="AX27" s="41">
        <v>11</v>
      </c>
      <c r="AY27" s="45">
        <v>29</v>
      </c>
      <c r="AZ27" s="21">
        <v>28</v>
      </c>
      <c r="BA27" s="46">
        <v>31</v>
      </c>
      <c r="BB27" s="47">
        <v>30</v>
      </c>
      <c r="BC27" s="13">
        <f t="shared" si="26"/>
        <v>31</v>
      </c>
      <c r="BD27" s="24">
        <f t="shared" si="27"/>
        <v>0</v>
      </c>
      <c r="BE27" s="31">
        <f t="shared" si="28"/>
        <v>0</v>
      </c>
      <c r="BF27" s="29" t="e">
        <f t="shared" si="29"/>
        <v>#NUM!</v>
      </c>
      <c r="BG27" s="29">
        <f t="shared" si="30"/>
        <v>40877</v>
      </c>
      <c r="BH27" s="23" t="e">
        <f t="shared" si="31"/>
        <v>#NUM!</v>
      </c>
      <c r="BI27" s="280"/>
    </row>
    <row r="28" spans="1:61" ht="14.25" thickTop="1" thickBot="1" x14ac:dyDescent="0.25">
      <c r="A28" s="80"/>
      <c r="B28" s="104">
        <v>21</v>
      </c>
      <c r="C28" s="154"/>
      <c r="D28" s="258"/>
      <c r="E28" s="165"/>
      <c r="F28" s="165"/>
      <c r="G28" s="165"/>
      <c r="H28" s="107"/>
      <c r="I28" s="107"/>
      <c r="J28" s="107"/>
      <c r="K28" s="261"/>
      <c r="L28" s="261"/>
      <c r="M28" s="261">
        <v>2012</v>
      </c>
      <c r="N28" s="158" t="e">
        <f t="shared" si="4"/>
        <v>#NUM!</v>
      </c>
      <c r="O28" s="252">
        <f t="shared" si="1"/>
        <v>2012</v>
      </c>
      <c r="P28" s="253">
        <f t="shared" si="2"/>
        <v>0</v>
      </c>
      <c r="Q28" s="253">
        <f t="shared" si="3"/>
        <v>0</v>
      </c>
      <c r="R28" s="155">
        <f t="shared" si="5"/>
        <v>2012</v>
      </c>
      <c r="S28" s="100">
        <f t="shared" si="6"/>
        <v>0</v>
      </c>
      <c r="T28" s="100">
        <f t="shared" si="7"/>
        <v>0</v>
      </c>
      <c r="U28" s="101">
        <f t="shared" si="8"/>
        <v>2012</v>
      </c>
      <c r="V28" s="102">
        <f t="shared" si="9"/>
        <v>0</v>
      </c>
      <c r="W28" s="102">
        <f t="shared" si="10"/>
        <v>0</v>
      </c>
      <c r="X28" s="167">
        <f t="shared" si="11"/>
        <v>1</v>
      </c>
      <c r="Y28" s="103">
        <f t="shared" si="12"/>
        <v>0</v>
      </c>
      <c r="Z28" s="48">
        <f t="shared" si="13"/>
        <v>0</v>
      </c>
      <c r="AA28" s="48">
        <f t="shared" si="14"/>
        <v>0</v>
      </c>
      <c r="AB28" s="49">
        <f t="shared" si="15"/>
        <v>0</v>
      </c>
      <c r="AC28" s="109">
        <f t="shared" si="16"/>
        <v>0</v>
      </c>
      <c r="AD28" s="82">
        <f t="shared" si="17"/>
        <v>0</v>
      </c>
      <c r="AE28" s="110">
        <f t="shared" si="18"/>
        <v>2012</v>
      </c>
      <c r="AF28" s="213">
        <v>29</v>
      </c>
      <c r="AG28" s="214">
        <v>2</v>
      </c>
      <c r="AH28" s="215">
        <v>2004</v>
      </c>
      <c r="AI28" s="157" t="s">
        <v>20</v>
      </c>
      <c r="AJ28" s="213">
        <v>1</v>
      </c>
      <c r="AK28" s="214">
        <v>3</v>
      </c>
      <c r="AL28" s="215">
        <v>2004</v>
      </c>
      <c r="AM28" s="54" t="e">
        <f t="shared" si="19"/>
        <v>#NUM!</v>
      </c>
      <c r="AN28" s="50">
        <f t="shared" si="20"/>
        <v>2012</v>
      </c>
      <c r="AO28" s="51">
        <f t="shared" si="21"/>
        <v>0</v>
      </c>
      <c r="AP28" s="51">
        <f t="shared" si="22"/>
        <v>0</v>
      </c>
      <c r="AQ28" s="12">
        <f t="shared" si="23"/>
        <v>2012</v>
      </c>
      <c r="AR28" s="12">
        <f t="shared" si="24"/>
        <v>0</v>
      </c>
      <c r="AS28" s="20">
        <f t="shared" si="25"/>
        <v>2012</v>
      </c>
      <c r="AT28" s="44">
        <v>2</v>
      </c>
      <c r="AU28" s="42">
        <v>4</v>
      </c>
      <c r="AV28" s="22">
        <v>6</v>
      </c>
      <c r="AW28" s="43">
        <v>9</v>
      </c>
      <c r="AX28" s="41">
        <v>11</v>
      </c>
      <c r="AY28" s="45">
        <v>29</v>
      </c>
      <c r="AZ28" s="21">
        <v>28</v>
      </c>
      <c r="BA28" s="46">
        <v>31</v>
      </c>
      <c r="BB28" s="47">
        <v>30</v>
      </c>
      <c r="BC28" s="13">
        <f t="shared" si="26"/>
        <v>31</v>
      </c>
      <c r="BD28" s="24">
        <f t="shared" si="27"/>
        <v>0</v>
      </c>
      <c r="BE28" s="31">
        <f t="shared" si="28"/>
        <v>0</v>
      </c>
      <c r="BF28" s="29" t="e">
        <f t="shared" si="29"/>
        <v>#NUM!</v>
      </c>
      <c r="BG28" s="29">
        <f t="shared" si="30"/>
        <v>40877</v>
      </c>
      <c r="BH28" s="23" t="e">
        <f t="shared" si="31"/>
        <v>#NUM!</v>
      </c>
      <c r="BI28" s="280"/>
    </row>
    <row r="29" spans="1:61" ht="13.5" thickBot="1" x14ac:dyDescent="0.25">
      <c r="A29" s="80"/>
      <c r="B29" s="111">
        <v>22</v>
      </c>
      <c r="C29" s="112"/>
      <c r="D29" s="256"/>
      <c r="E29" s="163"/>
      <c r="F29" s="163"/>
      <c r="G29" s="163"/>
      <c r="H29" s="106"/>
      <c r="I29" s="106"/>
      <c r="J29" s="106"/>
      <c r="K29" s="261"/>
      <c r="L29" s="261"/>
      <c r="M29" s="261">
        <v>2012</v>
      </c>
      <c r="N29" s="158" t="e">
        <f t="shared" si="4"/>
        <v>#NUM!</v>
      </c>
      <c r="O29" s="252">
        <f t="shared" si="1"/>
        <v>2012</v>
      </c>
      <c r="P29" s="253">
        <f t="shared" si="2"/>
        <v>0</v>
      </c>
      <c r="Q29" s="253">
        <f t="shared" si="3"/>
        <v>0</v>
      </c>
      <c r="R29" s="108">
        <f t="shared" si="5"/>
        <v>2012</v>
      </c>
      <c r="S29" s="100">
        <f t="shared" si="6"/>
        <v>0</v>
      </c>
      <c r="T29" s="100">
        <f t="shared" si="7"/>
        <v>0</v>
      </c>
      <c r="U29" s="101">
        <f t="shared" si="8"/>
        <v>2012</v>
      </c>
      <c r="V29" s="102">
        <f t="shared" si="9"/>
        <v>0</v>
      </c>
      <c r="W29" s="102">
        <f t="shared" si="10"/>
        <v>0</v>
      </c>
      <c r="X29" s="167">
        <f t="shared" si="11"/>
        <v>1</v>
      </c>
      <c r="Y29" s="103">
        <f t="shared" si="12"/>
        <v>0</v>
      </c>
      <c r="Z29" s="48">
        <f t="shared" si="13"/>
        <v>0</v>
      </c>
      <c r="AA29" s="48">
        <f t="shared" si="14"/>
        <v>0</v>
      </c>
      <c r="AB29" s="49">
        <f t="shared" si="15"/>
        <v>0</v>
      </c>
      <c r="AC29" s="109">
        <f t="shared" si="16"/>
        <v>0</v>
      </c>
      <c r="AD29" s="82">
        <f t="shared" si="17"/>
        <v>0</v>
      </c>
      <c r="AE29" s="110">
        <f t="shared" si="18"/>
        <v>2012</v>
      </c>
      <c r="AF29" s="213">
        <v>29</v>
      </c>
      <c r="AG29" s="214">
        <v>2</v>
      </c>
      <c r="AH29" s="215">
        <v>2004</v>
      </c>
      <c r="AI29" s="157" t="s">
        <v>20</v>
      </c>
      <c r="AJ29" s="213">
        <v>1</v>
      </c>
      <c r="AK29" s="214">
        <v>3</v>
      </c>
      <c r="AL29" s="215">
        <v>2004</v>
      </c>
      <c r="AM29" s="54" t="e">
        <f t="shared" si="19"/>
        <v>#NUM!</v>
      </c>
      <c r="AN29" s="50">
        <f t="shared" si="20"/>
        <v>2012</v>
      </c>
      <c r="AO29" s="51">
        <f t="shared" si="21"/>
        <v>0</v>
      </c>
      <c r="AP29" s="51">
        <f t="shared" si="22"/>
        <v>0</v>
      </c>
      <c r="AQ29" s="12">
        <f t="shared" si="23"/>
        <v>2012</v>
      </c>
      <c r="AR29" s="12">
        <f t="shared" si="24"/>
        <v>0</v>
      </c>
      <c r="AS29" s="20">
        <f t="shared" si="25"/>
        <v>2012</v>
      </c>
      <c r="AT29" s="44">
        <v>2</v>
      </c>
      <c r="AU29" s="42">
        <v>4</v>
      </c>
      <c r="AV29" s="22">
        <v>6</v>
      </c>
      <c r="AW29" s="43">
        <v>9</v>
      </c>
      <c r="AX29" s="41">
        <v>11</v>
      </c>
      <c r="AY29" s="45">
        <v>29</v>
      </c>
      <c r="AZ29" s="21">
        <v>28</v>
      </c>
      <c r="BA29" s="46">
        <v>31</v>
      </c>
      <c r="BB29" s="47">
        <v>30</v>
      </c>
      <c r="BC29" s="13">
        <f t="shared" si="26"/>
        <v>31</v>
      </c>
      <c r="BD29" s="24">
        <f t="shared" si="27"/>
        <v>0</v>
      </c>
      <c r="BE29" s="31">
        <f t="shared" si="28"/>
        <v>0</v>
      </c>
      <c r="BF29" s="29" t="e">
        <f t="shared" si="29"/>
        <v>#NUM!</v>
      </c>
      <c r="BG29" s="29">
        <f t="shared" si="30"/>
        <v>40877</v>
      </c>
      <c r="BH29" s="23" t="e">
        <f t="shared" si="31"/>
        <v>#NUM!</v>
      </c>
      <c r="BI29" s="280"/>
    </row>
    <row r="30" spans="1:61" ht="13.5" thickBot="1" x14ac:dyDescent="0.25">
      <c r="A30" s="80"/>
      <c r="B30" s="111">
        <v>23</v>
      </c>
      <c r="C30" s="112"/>
      <c r="D30" s="256"/>
      <c r="E30" s="163"/>
      <c r="F30" s="163"/>
      <c r="G30" s="163"/>
      <c r="H30" s="106"/>
      <c r="I30" s="106"/>
      <c r="J30" s="106"/>
      <c r="K30" s="261"/>
      <c r="L30" s="261"/>
      <c r="M30" s="261">
        <v>2012</v>
      </c>
      <c r="N30" s="158" t="e">
        <f t="shared" si="4"/>
        <v>#NUM!</v>
      </c>
      <c r="O30" s="252">
        <f t="shared" si="1"/>
        <v>2012</v>
      </c>
      <c r="P30" s="253">
        <f t="shared" si="2"/>
        <v>0</v>
      </c>
      <c r="Q30" s="253">
        <f t="shared" si="3"/>
        <v>0</v>
      </c>
      <c r="R30" s="108">
        <f t="shared" si="5"/>
        <v>2012</v>
      </c>
      <c r="S30" s="100">
        <f t="shared" si="6"/>
        <v>0</v>
      </c>
      <c r="T30" s="100">
        <f t="shared" si="7"/>
        <v>0</v>
      </c>
      <c r="U30" s="101">
        <f t="shared" si="8"/>
        <v>2012</v>
      </c>
      <c r="V30" s="102">
        <f t="shared" si="9"/>
        <v>0</v>
      </c>
      <c r="W30" s="102">
        <f t="shared" si="10"/>
        <v>0</v>
      </c>
      <c r="X30" s="167">
        <f t="shared" si="11"/>
        <v>1</v>
      </c>
      <c r="Y30" s="103">
        <f t="shared" si="12"/>
        <v>0</v>
      </c>
      <c r="Z30" s="48">
        <f t="shared" si="13"/>
        <v>0</v>
      </c>
      <c r="AA30" s="48">
        <f t="shared" si="14"/>
        <v>0</v>
      </c>
      <c r="AB30" s="49">
        <f t="shared" si="15"/>
        <v>0</v>
      </c>
      <c r="AC30" s="109">
        <f t="shared" si="16"/>
        <v>0</v>
      </c>
      <c r="AD30" s="82">
        <f t="shared" si="17"/>
        <v>0</v>
      </c>
      <c r="AE30" s="110">
        <f t="shared" si="18"/>
        <v>2012</v>
      </c>
      <c r="AF30" s="213">
        <v>29</v>
      </c>
      <c r="AG30" s="214">
        <v>2</v>
      </c>
      <c r="AH30" s="215">
        <v>2004</v>
      </c>
      <c r="AI30" s="157" t="s">
        <v>20</v>
      </c>
      <c r="AJ30" s="213">
        <v>1</v>
      </c>
      <c r="AK30" s="214">
        <v>3</v>
      </c>
      <c r="AL30" s="215">
        <v>2004</v>
      </c>
      <c r="AM30" s="54" t="e">
        <f t="shared" si="19"/>
        <v>#NUM!</v>
      </c>
      <c r="AN30" s="50">
        <f t="shared" si="20"/>
        <v>2012</v>
      </c>
      <c r="AO30" s="51">
        <f t="shared" si="21"/>
        <v>0</v>
      </c>
      <c r="AP30" s="51">
        <f t="shared" si="22"/>
        <v>0</v>
      </c>
      <c r="AQ30" s="12">
        <f t="shared" si="23"/>
        <v>2012</v>
      </c>
      <c r="AR30" s="12">
        <f t="shared" si="24"/>
        <v>0</v>
      </c>
      <c r="AS30" s="20">
        <f t="shared" si="25"/>
        <v>2012</v>
      </c>
      <c r="AT30" s="44">
        <v>2</v>
      </c>
      <c r="AU30" s="42">
        <v>4</v>
      </c>
      <c r="AV30" s="22">
        <v>6</v>
      </c>
      <c r="AW30" s="43">
        <v>9</v>
      </c>
      <c r="AX30" s="41">
        <v>11</v>
      </c>
      <c r="AY30" s="45">
        <v>29</v>
      </c>
      <c r="AZ30" s="21">
        <v>28</v>
      </c>
      <c r="BA30" s="46">
        <v>31</v>
      </c>
      <c r="BB30" s="47">
        <v>30</v>
      </c>
      <c r="BC30" s="13">
        <f t="shared" si="26"/>
        <v>31</v>
      </c>
      <c r="BD30" s="24">
        <f t="shared" si="27"/>
        <v>0</v>
      </c>
      <c r="BE30" s="31">
        <f t="shared" si="28"/>
        <v>0</v>
      </c>
      <c r="BF30" s="29" t="e">
        <f t="shared" si="29"/>
        <v>#NUM!</v>
      </c>
      <c r="BG30" s="29">
        <f t="shared" si="30"/>
        <v>40877</v>
      </c>
      <c r="BH30" s="23" t="e">
        <f t="shared" si="31"/>
        <v>#NUM!</v>
      </c>
      <c r="BI30" s="280"/>
    </row>
    <row r="31" spans="1:61" ht="13.5" thickBot="1" x14ac:dyDescent="0.25">
      <c r="A31" s="80"/>
      <c r="B31" s="111">
        <v>24</v>
      </c>
      <c r="C31" s="112"/>
      <c r="D31" s="256"/>
      <c r="E31" s="163"/>
      <c r="F31" s="163"/>
      <c r="G31" s="163"/>
      <c r="H31" s="106"/>
      <c r="I31" s="106"/>
      <c r="J31" s="106"/>
      <c r="K31" s="261"/>
      <c r="L31" s="261"/>
      <c r="M31" s="261">
        <v>2012</v>
      </c>
      <c r="N31" s="158" t="e">
        <f t="shared" si="4"/>
        <v>#NUM!</v>
      </c>
      <c r="O31" s="252">
        <f t="shared" si="1"/>
        <v>2012</v>
      </c>
      <c r="P31" s="253">
        <f t="shared" si="2"/>
        <v>0</v>
      </c>
      <c r="Q31" s="253">
        <f t="shared" si="3"/>
        <v>0</v>
      </c>
      <c r="R31" s="108">
        <f t="shared" si="5"/>
        <v>2012</v>
      </c>
      <c r="S31" s="100">
        <f t="shared" si="6"/>
        <v>0</v>
      </c>
      <c r="T31" s="100">
        <f t="shared" si="7"/>
        <v>0</v>
      </c>
      <c r="U31" s="101">
        <f t="shared" si="8"/>
        <v>2012</v>
      </c>
      <c r="V31" s="102">
        <f t="shared" si="9"/>
        <v>0</v>
      </c>
      <c r="W31" s="102">
        <f t="shared" si="10"/>
        <v>0</v>
      </c>
      <c r="X31" s="167">
        <f t="shared" si="11"/>
        <v>1</v>
      </c>
      <c r="Y31" s="103">
        <f t="shared" si="12"/>
        <v>0</v>
      </c>
      <c r="Z31" s="48">
        <f t="shared" si="13"/>
        <v>0</v>
      </c>
      <c r="AA31" s="48">
        <f t="shared" si="14"/>
        <v>0</v>
      </c>
      <c r="AB31" s="49">
        <f t="shared" si="15"/>
        <v>0</v>
      </c>
      <c r="AC31" s="109">
        <f t="shared" si="16"/>
        <v>0</v>
      </c>
      <c r="AD31" s="82">
        <f t="shared" si="17"/>
        <v>0</v>
      </c>
      <c r="AE31" s="110">
        <f t="shared" si="18"/>
        <v>2012</v>
      </c>
      <c r="AF31" s="213">
        <v>29</v>
      </c>
      <c r="AG31" s="214">
        <v>2</v>
      </c>
      <c r="AH31" s="215">
        <v>2004</v>
      </c>
      <c r="AI31" s="157" t="s">
        <v>20</v>
      </c>
      <c r="AJ31" s="213">
        <v>1</v>
      </c>
      <c r="AK31" s="214">
        <v>3</v>
      </c>
      <c r="AL31" s="215">
        <v>2004</v>
      </c>
      <c r="AM31" s="54" t="e">
        <f t="shared" si="19"/>
        <v>#NUM!</v>
      </c>
      <c r="AN31" s="50">
        <f t="shared" si="20"/>
        <v>2012</v>
      </c>
      <c r="AO31" s="51">
        <f t="shared" si="21"/>
        <v>0</v>
      </c>
      <c r="AP31" s="51">
        <f t="shared" si="22"/>
        <v>0</v>
      </c>
      <c r="AQ31" s="12">
        <f t="shared" si="23"/>
        <v>2012</v>
      </c>
      <c r="AR31" s="12">
        <f t="shared" si="24"/>
        <v>0</v>
      </c>
      <c r="AS31" s="20">
        <f t="shared" si="25"/>
        <v>2012</v>
      </c>
      <c r="AT31" s="44">
        <v>2</v>
      </c>
      <c r="AU31" s="42">
        <v>4</v>
      </c>
      <c r="AV31" s="22">
        <v>6</v>
      </c>
      <c r="AW31" s="43">
        <v>9</v>
      </c>
      <c r="AX31" s="41">
        <v>11</v>
      </c>
      <c r="AY31" s="45">
        <v>29</v>
      </c>
      <c r="AZ31" s="21">
        <v>28</v>
      </c>
      <c r="BA31" s="46">
        <v>31</v>
      </c>
      <c r="BB31" s="47">
        <v>30</v>
      </c>
      <c r="BC31" s="13">
        <f t="shared" si="26"/>
        <v>31</v>
      </c>
      <c r="BD31" s="24">
        <f t="shared" si="27"/>
        <v>0</v>
      </c>
      <c r="BE31" s="31">
        <f t="shared" si="28"/>
        <v>0</v>
      </c>
      <c r="BF31" s="29" t="e">
        <f t="shared" si="29"/>
        <v>#NUM!</v>
      </c>
      <c r="BG31" s="29">
        <f t="shared" si="30"/>
        <v>40877</v>
      </c>
      <c r="BH31" s="23" t="e">
        <f t="shared" si="31"/>
        <v>#NUM!</v>
      </c>
      <c r="BI31" s="280"/>
    </row>
    <row r="32" spans="1:61" ht="13.5" thickBot="1" x14ac:dyDescent="0.25">
      <c r="A32" s="80"/>
      <c r="B32" s="111">
        <v>25</v>
      </c>
      <c r="C32" s="112"/>
      <c r="D32" s="256"/>
      <c r="E32" s="163"/>
      <c r="F32" s="163"/>
      <c r="G32" s="163"/>
      <c r="H32" s="106"/>
      <c r="I32" s="106"/>
      <c r="J32" s="106"/>
      <c r="K32" s="261"/>
      <c r="L32" s="261"/>
      <c r="M32" s="261">
        <v>2012</v>
      </c>
      <c r="N32" s="158" t="e">
        <f t="shared" si="4"/>
        <v>#NUM!</v>
      </c>
      <c r="O32" s="252">
        <f t="shared" si="1"/>
        <v>2012</v>
      </c>
      <c r="P32" s="253">
        <f t="shared" si="2"/>
        <v>0</v>
      </c>
      <c r="Q32" s="253">
        <f t="shared" si="3"/>
        <v>0</v>
      </c>
      <c r="R32" s="108">
        <f t="shared" si="5"/>
        <v>2012</v>
      </c>
      <c r="S32" s="100">
        <f t="shared" si="6"/>
        <v>0</v>
      </c>
      <c r="T32" s="100">
        <f t="shared" si="7"/>
        <v>0</v>
      </c>
      <c r="U32" s="101">
        <f t="shared" si="8"/>
        <v>2012</v>
      </c>
      <c r="V32" s="102">
        <f t="shared" si="9"/>
        <v>0</v>
      </c>
      <c r="W32" s="102">
        <f t="shared" si="10"/>
        <v>0</v>
      </c>
      <c r="X32" s="167">
        <f t="shared" si="11"/>
        <v>1</v>
      </c>
      <c r="Y32" s="103">
        <f t="shared" si="12"/>
        <v>0</v>
      </c>
      <c r="Z32" s="48">
        <f t="shared" si="13"/>
        <v>0</v>
      </c>
      <c r="AA32" s="48">
        <f t="shared" si="14"/>
        <v>0</v>
      </c>
      <c r="AB32" s="49">
        <f t="shared" si="15"/>
        <v>0</v>
      </c>
      <c r="AC32" s="109">
        <f t="shared" si="16"/>
        <v>0</v>
      </c>
      <c r="AD32" s="82">
        <f t="shared" si="17"/>
        <v>0</v>
      </c>
      <c r="AE32" s="110">
        <f t="shared" si="18"/>
        <v>2012</v>
      </c>
      <c r="AF32" s="213">
        <v>29</v>
      </c>
      <c r="AG32" s="214">
        <v>2</v>
      </c>
      <c r="AH32" s="215">
        <v>2004</v>
      </c>
      <c r="AI32" s="157" t="s">
        <v>20</v>
      </c>
      <c r="AJ32" s="213">
        <v>1</v>
      </c>
      <c r="AK32" s="214">
        <v>3</v>
      </c>
      <c r="AL32" s="215">
        <v>2004</v>
      </c>
      <c r="AM32" s="54" t="e">
        <f t="shared" si="19"/>
        <v>#NUM!</v>
      </c>
      <c r="AN32" s="50">
        <f t="shared" si="20"/>
        <v>2012</v>
      </c>
      <c r="AO32" s="51">
        <f t="shared" si="21"/>
        <v>0</v>
      </c>
      <c r="AP32" s="51">
        <f t="shared" si="22"/>
        <v>0</v>
      </c>
      <c r="AQ32" s="12">
        <f t="shared" si="23"/>
        <v>2012</v>
      </c>
      <c r="AR32" s="12">
        <f t="shared" si="24"/>
        <v>0</v>
      </c>
      <c r="AS32" s="20">
        <f t="shared" si="25"/>
        <v>2012</v>
      </c>
      <c r="AT32" s="44">
        <v>2</v>
      </c>
      <c r="AU32" s="42">
        <v>4</v>
      </c>
      <c r="AV32" s="22">
        <v>6</v>
      </c>
      <c r="AW32" s="43">
        <v>9</v>
      </c>
      <c r="AX32" s="41">
        <v>11</v>
      </c>
      <c r="AY32" s="45">
        <v>29</v>
      </c>
      <c r="AZ32" s="21">
        <v>28</v>
      </c>
      <c r="BA32" s="46">
        <v>31</v>
      </c>
      <c r="BB32" s="47">
        <v>30</v>
      </c>
      <c r="BC32" s="13">
        <f t="shared" si="26"/>
        <v>31</v>
      </c>
      <c r="BD32" s="24">
        <f t="shared" si="27"/>
        <v>0</v>
      </c>
      <c r="BE32" s="31">
        <f t="shared" si="28"/>
        <v>0</v>
      </c>
      <c r="BF32" s="29" t="e">
        <f t="shared" si="29"/>
        <v>#NUM!</v>
      </c>
      <c r="BG32" s="29">
        <f t="shared" si="30"/>
        <v>40877</v>
      </c>
      <c r="BH32" s="23" t="e">
        <f t="shared" si="31"/>
        <v>#NUM!</v>
      </c>
      <c r="BI32" s="280"/>
    </row>
    <row r="33" spans="1:61" ht="13.5" thickBot="1" x14ac:dyDescent="0.25">
      <c r="A33" s="80"/>
      <c r="B33" s="111">
        <v>26</v>
      </c>
      <c r="C33" s="112"/>
      <c r="D33" s="256"/>
      <c r="E33" s="163"/>
      <c r="F33" s="163"/>
      <c r="G33" s="163"/>
      <c r="H33" s="106"/>
      <c r="I33" s="106"/>
      <c r="J33" s="106"/>
      <c r="K33" s="261"/>
      <c r="L33" s="261"/>
      <c r="M33" s="261">
        <v>2012</v>
      </c>
      <c r="N33" s="158" t="e">
        <f t="shared" si="4"/>
        <v>#NUM!</v>
      </c>
      <c r="O33" s="252">
        <f t="shared" si="1"/>
        <v>2012</v>
      </c>
      <c r="P33" s="253">
        <f t="shared" si="2"/>
        <v>0</v>
      </c>
      <c r="Q33" s="253">
        <f t="shared" si="3"/>
        <v>0</v>
      </c>
      <c r="R33" s="108">
        <f t="shared" si="5"/>
        <v>2012</v>
      </c>
      <c r="S33" s="100">
        <f t="shared" si="6"/>
        <v>0</v>
      </c>
      <c r="T33" s="100">
        <f t="shared" si="7"/>
        <v>0</v>
      </c>
      <c r="U33" s="101">
        <f t="shared" si="8"/>
        <v>2012</v>
      </c>
      <c r="V33" s="102">
        <f t="shared" si="9"/>
        <v>0</v>
      </c>
      <c r="W33" s="102">
        <f t="shared" si="10"/>
        <v>0</v>
      </c>
      <c r="X33" s="167">
        <f t="shared" si="11"/>
        <v>1</v>
      </c>
      <c r="Y33" s="103">
        <f t="shared" si="12"/>
        <v>0</v>
      </c>
      <c r="Z33" s="48">
        <f t="shared" si="13"/>
        <v>0</v>
      </c>
      <c r="AA33" s="48">
        <f t="shared" si="14"/>
        <v>0</v>
      </c>
      <c r="AB33" s="49">
        <f t="shared" si="15"/>
        <v>0</v>
      </c>
      <c r="AC33" s="109">
        <f t="shared" si="16"/>
        <v>0</v>
      </c>
      <c r="AD33" s="82">
        <f t="shared" si="17"/>
        <v>0</v>
      </c>
      <c r="AE33" s="110">
        <f t="shared" si="18"/>
        <v>2012</v>
      </c>
      <c r="AF33" s="213">
        <v>29</v>
      </c>
      <c r="AG33" s="214">
        <v>2</v>
      </c>
      <c r="AH33" s="215">
        <v>2004</v>
      </c>
      <c r="AI33" s="157" t="s">
        <v>20</v>
      </c>
      <c r="AJ33" s="213">
        <v>1</v>
      </c>
      <c r="AK33" s="214">
        <v>3</v>
      </c>
      <c r="AL33" s="215">
        <v>2004</v>
      </c>
      <c r="AM33" s="54" t="e">
        <f t="shared" si="19"/>
        <v>#NUM!</v>
      </c>
      <c r="AN33" s="50">
        <f t="shared" si="20"/>
        <v>2012</v>
      </c>
      <c r="AO33" s="51">
        <f t="shared" si="21"/>
        <v>0</v>
      </c>
      <c r="AP33" s="51">
        <f t="shared" si="22"/>
        <v>0</v>
      </c>
      <c r="AQ33" s="12">
        <f t="shared" si="23"/>
        <v>2012</v>
      </c>
      <c r="AR33" s="12">
        <f t="shared" si="24"/>
        <v>0</v>
      </c>
      <c r="AS33" s="20">
        <f t="shared" si="25"/>
        <v>2012</v>
      </c>
      <c r="AT33" s="44">
        <v>2</v>
      </c>
      <c r="AU33" s="42">
        <v>4</v>
      </c>
      <c r="AV33" s="22">
        <v>6</v>
      </c>
      <c r="AW33" s="43">
        <v>9</v>
      </c>
      <c r="AX33" s="41">
        <v>11</v>
      </c>
      <c r="AY33" s="45">
        <v>29</v>
      </c>
      <c r="AZ33" s="21">
        <v>28</v>
      </c>
      <c r="BA33" s="46">
        <v>31</v>
      </c>
      <c r="BB33" s="47">
        <v>30</v>
      </c>
      <c r="BC33" s="13">
        <f t="shared" si="26"/>
        <v>31</v>
      </c>
      <c r="BD33" s="24">
        <f t="shared" si="27"/>
        <v>0</v>
      </c>
      <c r="BE33" s="31">
        <f t="shared" si="28"/>
        <v>0</v>
      </c>
      <c r="BF33" s="29" t="e">
        <f t="shared" si="29"/>
        <v>#NUM!</v>
      </c>
      <c r="BG33" s="29">
        <f t="shared" si="30"/>
        <v>40877</v>
      </c>
      <c r="BH33" s="23" t="e">
        <f t="shared" si="31"/>
        <v>#NUM!</v>
      </c>
      <c r="BI33" s="280"/>
    </row>
    <row r="34" spans="1:61" ht="13.5" thickBot="1" x14ac:dyDescent="0.25">
      <c r="A34" s="80"/>
      <c r="B34" s="111">
        <v>27</v>
      </c>
      <c r="C34" s="112"/>
      <c r="D34" s="256"/>
      <c r="E34" s="163"/>
      <c r="F34" s="163"/>
      <c r="G34" s="163"/>
      <c r="H34" s="106"/>
      <c r="I34" s="106"/>
      <c r="J34" s="106"/>
      <c r="K34" s="261"/>
      <c r="L34" s="261"/>
      <c r="M34" s="261">
        <v>2012</v>
      </c>
      <c r="N34" s="158" t="e">
        <f t="shared" si="4"/>
        <v>#NUM!</v>
      </c>
      <c r="O34" s="252">
        <f t="shared" si="1"/>
        <v>2012</v>
      </c>
      <c r="P34" s="253">
        <f t="shared" si="2"/>
        <v>0</v>
      </c>
      <c r="Q34" s="253">
        <f t="shared" si="3"/>
        <v>0</v>
      </c>
      <c r="R34" s="108">
        <f t="shared" si="5"/>
        <v>2012</v>
      </c>
      <c r="S34" s="100">
        <f t="shared" si="6"/>
        <v>0</v>
      </c>
      <c r="T34" s="100">
        <f t="shared" si="7"/>
        <v>0</v>
      </c>
      <c r="U34" s="101">
        <f t="shared" si="8"/>
        <v>2012</v>
      </c>
      <c r="V34" s="102">
        <f t="shared" si="9"/>
        <v>0</v>
      </c>
      <c r="W34" s="102">
        <f t="shared" si="10"/>
        <v>0</v>
      </c>
      <c r="X34" s="167">
        <f t="shared" si="11"/>
        <v>1</v>
      </c>
      <c r="Y34" s="103">
        <f t="shared" si="12"/>
        <v>0</v>
      </c>
      <c r="Z34" s="48">
        <f t="shared" si="13"/>
        <v>0</v>
      </c>
      <c r="AA34" s="48">
        <f t="shared" si="14"/>
        <v>0</v>
      </c>
      <c r="AB34" s="49">
        <f t="shared" si="15"/>
        <v>0</v>
      </c>
      <c r="AC34" s="109">
        <f t="shared" si="16"/>
        <v>0</v>
      </c>
      <c r="AD34" s="82">
        <f t="shared" si="17"/>
        <v>0</v>
      </c>
      <c r="AE34" s="110">
        <f t="shared" si="18"/>
        <v>2012</v>
      </c>
      <c r="AF34" s="213">
        <v>29</v>
      </c>
      <c r="AG34" s="214">
        <v>2</v>
      </c>
      <c r="AH34" s="215">
        <v>2004</v>
      </c>
      <c r="AI34" s="157" t="s">
        <v>20</v>
      </c>
      <c r="AJ34" s="213">
        <v>1</v>
      </c>
      <c r="AK34" s="214">
        <v>3</v>
      </c>
      <c r="AL34" s="215">
        <v>2004</v>
      </c>
      <c r="AM34" s="54" t="e">
        <f t="shared" si="19"/>
        <v>#NUM!</v>
      </c>
      <c r="AN34" s="50">
        <f t="shared" si="20"/>
        <v>2012</v>
      </c>
      <c r="AO34" s="51">
        <f t="shared" si="21"/>
        <v>0</v>
      </c>
      <c r="AP34" s="51">
        <f t="shared" si="22"/>
        <v>0</v>
      </c>
      <c r="AQ34" s="12">
        <f t="shared" si="23"/>
        <v>2012</v>
      </c>
      <c r="AR34" s="12">
        <f t="shared" si="24"/>
        <v>0</v>
      </c>
      <c r="AS34" s="20">
        <f t="shared" si="25"/>
        <v>2012</v>
      </c>
      <c r="AT34" s="44">
        <v>2</v>
      </c>
      <c r="AU34" s="42">
        <v>4</v>
      </c>
      <c r="AV34" s="22">
        <v>6</v>
      </c>
      <c r="AW34" s="43">
        <v>9</v>
      </c>
      <c r="AX34" s="41">
        <v>11</v>
      </c>
      <c r="AY34" s="45">
        <v>29</v>
      </c>
      <c r="AZ34" s="21">
        <v>28</v>
      </c>
      <c r="BA34" s="46">
        <v>31</v>
      </c>
      <c r="BB34" s="47">
        <v>30</v>
      </c>
      <c r="BC34" s="13">
        <f t="shared" si="26"/>
        <v>31</v>
      </c>
      <c r="BD34" s="24">
        <f t="shared" si="27"/>
        <v>0</v>
      </c>
      <c r="BE34" s="31">
        <f t="shared" si="28"/>
        <v>0</v>
      </c>
      <c r="BF34" s="29" t="e">
        <f t="shared" si="29"/>
        <v>#NUM!</v>
      </c>
      <c r="BG34" s="29">
        <f t="shared" si="30"/>
        <v>40877</v>
      </c>
      <c r="BH34" s="23" t="e">
        <f t="shared" si="31"/>
        <v>#NUM!</v>
      </c>
      <c r="BI34" s="280"/>
    </row>
    <row r="35" spans="1:61" ht="13.5" thickBot="1" x14ac:dyDescent="0.25">
      <c r="A35" s="80"/>
      <c r="B35" s="111">
        <v>28</v>
      </c>
      <c r="C35" s="112"/>
      <c r="D35" s="256"/>
      <c r="E35" s="163"/>
      <c r="F35" s="163"/>
      <c r="G35" s="163"/>
      <c r="H35" s="106"/>
      <c r="I35" s="106"/>
      <c r="J35" s="106"/>
      <c r="K35" s="261"/>
      <c r="L35" s="261"/>
      <c r="M35" s="261">
        <v>2012</v>
      </c>
      <c r="N35" s="158" t="e">
        <f t="shared" si="4"/>
        <v>#NUM!</v>
      </c>
      <c r="O35" s="252">
        <f t="shared" si="1"/>
        <v>2012</v>
      </c>
      <c r="P35" s="253">
        <f t="shared" si="2"/>
        <v>0</v>
      </c>
      <c r="Q35" s="253">
        <f t="shared" si="3"/>
        <v>0</v>
      </c>
      <c r="R35" s="108">
        <f t="shared" si="5"/>
        <v>2012</v>
      </c>
      <c r="S35" s="100">
        <f t="shared" si="6"/>
        <v>0</v>
      </c>
      <c r="T35" s="100">
        <f t="shared" si="7"/>
        <v>0</v>
      </c>
      <c r="U35" s="101">
        <f t="shared" si="8"/>
        <v>2012</v>
      </c>
      <c r="V35" s="102">
        <f t="shared" si="9"/>
        <v>0</v>
      </c>
      <c r="W35" s="102">
        <f t="shared" si="10"/>
        <v>0</v>
      </c>
      <c r="X35" s="167">
        <f t="shared" si="11"/>
        <v>1</v>
      </c>
      <c r="Y35" s="103">
        <f t="shared" si="12"/>
        <v>0</v>
      </c>
      <c r="Z35" s="48">
        <f t="shared" si="13"/>
        <v>0</v>
      </c>
      <c r="AA35" s="48">
        <f t="shared" si="14"/>
        <v>0</v>
      </c>
      <c r="AB35" s="49">
        <f t="shared" si="15"/>
        <v>0</v>
      </c>
      <c r="AC35" s="109">
        <f t="shared" si="16"/>
        <v>0</v>
      </c>
      <c r="AD35" s="82">
        <f t="shared" si="17"/>
        <v>0</v>
      </c>
      <c r="AE35" s="110">
        <f t="shared" si="18"/>
        <v>2012</v>
      </c>
      <c r="AF35" s="213">
        <v>29</v>
      </c>
      <c r="AG35" s="214">
        <v>2</v>
      </c>
      <c r="AH35" s="215">
        <v>2004</v>
      </c>
      <c r="AI35" s="157" t="s">
        <v>20</v>
      </c>
      <c r="AJ35" s="213">
        <v>1</v>
      </c>
      <c r="AK35" s="214">
        <v>3</v>
      </c>
      <c r="AL35" s="215">
        <v>2004</v>
      </c>
      <c r="AM35" s="54" t="e">
        <f t="shared" si="19"/>
        <v>#NUM!</v>
      </c>
      <c r="AN35" s="50">
        <f t="shared" si="20"/>
        <v>2012</v>
      </c>
      <c r="AO35" s="51">
        <f t="shared" si="21"/>
        <v>0</v>
      </c>
      <c r="AP35" s="51">
        <f t="shared" si="22"/>
        <v>0</v>
      </c>
      <c r="AQ35" s="12">
        <f t="shared" si="23"/>
        <v>2012</v>
      </c>
      <c r="AR35" s="12">
        <f t="shared" si="24"/>
        <v>0</v>
      </c>
      <c r="AS35" s="20">
        <f t="shared" si="25"/>
        <v>2012</v>
      </c>
      <c r="AT35" s="44">
        <v>2</v>
      </c>
      <c r="AU35" s="42">
        <v>4</v>
      </c>
      <c r="AV35" s="22">
        <v>6</v>
      </c>
      <c r="AW35" s="43">
        <v>9</v>
      </c>
      <c r="AX35" s="41">
        <v>11</v>
      </c>
      <c r="AY35" s="45">
        <v>29</v>
      </c>
      <c r="AZ35" s="21">
        <v>28</v>
      </c>
      <c r="BA35" s="46">
        <v>31</v>
      </c>
      <c r="BB35" s="47">
        <v>30</v>
      </c>
      <c r="BC35" s="13">
        <f t="shared" si="26"/>
        <v>31</v>
      </c>
      <c r="BD35" s="24">
        <f t="shared" si="27"/>
        <v>0</v>
      </c>
      <c r="BE35" s="31">
        <f t="shared" si="28"/>
        <v>0</v>
      </c>
      <c r="BF35" s="29" t="e">
        <f t="shared" si="29"/>
        <v>#NUM!</v>
      </c>
      <c r="BG35" s="29">
        <f t="shared" si="30"/>
        <v>40877</v>
      </c>
      <c r="BH35" s="23" t="e">
        <f t="shared" si="31"/>
        <v>#NUM!</v>
      </c>
      <c r="BI35" s="280"/>
    </row>
    <row r="36" spans="1:61" ht="13.5" thickBot="1" x14ac:dyDescent="0.25">
      <c r="A36" s="80"/>
      <c r="B36" s="111">
        <v>29</v>
      </c>
      <c r="C36" s="112"/>
      <c r="D36" s="256"/>
      <c r="E36" s="163"/>
      <c r="F36" s="163"/>
      <c r="G36" s="163"/>
      <c r="H36" s="106"/>
      <c r="I36" s="106"/>
      <c r="J36" s="106"/>
      <c r="K36" s="261"/>
      <c r="L36" s="261"/>
      <c r="M36" s="261">
        <v>2012</v>
      </c>
      <c r="N36" s="158" t="e">
        <f t="shared" si="4"/>
        <v>#NUM!</v>
      </c>
      <c r="O36" s="252">
        <f t="shared" si="1"/>
        <v>2012</v>
      </c>
      <c r="P36" s="253">
        <f t="shared" si="2"/>
        <v>0</v>
      </c>
      <c r="Q36" s="253">
        <f t="shared" si="3"/>
        <v>0</v>
      </c>
      <c r="R36" s="108">
        <f t="shared" si="5"/>
        <v>2012</v>
      </c>
      <c r="S36" s="100">
        <f t="shared" si="6"/>
        <v>0</v>
      </c>
      <c r="T36" s="100">
        <f t="shared" si="7"/>
        <v>0</v>
      </c>
      <c r="U36" s="101">
        <f t="shared" si="8"/>
        <v>2012</v>
      </c>
      <c r="V36" s="102">
        <f t="shared" si="9"/>
        <v>0</v>
      </c>
      <c r="W36" s="102">
        <f t="shared" si="10"/>
        <v>0</v>
      </c>
      <c r="X36" s="167">
        <f t="shared" si="11"/>
        <v>1</v>
      </c>
      <c r="Y36" s="103">
        <f t="shared" si="12"/>
        <v>0</v>
      </c>
      <c r="Z36" s="48">
        <f t="shared" si="13"/>
        <v>0</v>
      </c>
      <c r="AA36" s="48">
        <f t="shared" si="14"/>
        <v>0</v>
      </c>
      <c r="AB36" s="49">
        <f t="shared" si="15"/>
        <v>0</v>
      </c>
      <c r="AC36" s="109">
        <f t="shared" si="16"/>
        <v>0</v>
      </c>
      <c r="AD36" s="82">
        <f t="shared" si="17"/>
        <v>0</v>
      </c>
      <c r="AE36" s="110">
        <f t="shared" si="18"/>
        <v>2012</v>
      </c>
      <c r="AF36" s="213">
        <v>29</v>
      </c>
      <c r="AG36" s="214">
        <v>2</v>
      </c>
      <c r="AH36" s="215">
        <v>2004</v>
      </c>
      <c r="AI36" s="157" t="s">
        <v>20</v>
      </c>
      <c r="AJ36" s="213">
        <v>1</v>
      </c>
      <c r="AK36" s="214">
        <v>3</v>
      </c>
      <c r="AL36" s="215">
        <v>2004</v>
      </c>
      <c r="AM36" s="54" t="e">
        <f t="shared" si="19"/>
        <v>#NUM!</v>
      </c>
      <c r="AN36" s="50">
        <f t="shared" si="20"/>
        <v>2012</v>
      </c>
      <c r="AO36" s="51">
        <f t="shared" si="21"/>
        <v>0</v>
      </c>
      <c r="AP36" s="51">
        <f t="shared" si="22"/>
        <v>0</v>
      </c>
      <c r="AQ36" s="12">
        <f t="shared" si="23"/>
        <v>2012</v>
      </c>
      <c r="AR36" s="12">
        <f t="shared" si="24"/>
        <v>0</v>
      </c>
      <c r="AS36" s="20">
        <f t="shared" si="25"/>
        <v>2012</v>
      </c>
      <c r="AT36" s="44">
        <v>2</v>
      </c>
      <c r="AU36" s="42">
        <v>4</v>
      </c>
      <c r="AV36" s="22">
        <v>6</v>
      </c>
      <c r="AW36" s="43">
        <v>9</v>
      </c>
      <c r="AX36" s="41">
        <v>11</v>
      </c>
      <c r="AY36" s="45">
        <v>29</v>
      </c>
      <c r="AZ36" s="21">
        <v>28</v>
      </c>
      <c r="BA36" s="46">
        <v>31</v>
      </c>
      <c r="BB36" s="47">
        <v>30</v>
      </c>
      <c r="BC36" s="13">
        <f t="shared" si="26"/>
        <v>31</v>
      </c>
      <c r="BD36" s="24">
        <f t="shared" si="27"/>
        <v>0</v>
      </c>
      <c r="BE36" s="31">
        <f t="shared" si="28"/>
        <v>0</v>
      </c>
      <c r="BF36" s="29" t="e">
        <f t="shared" si="29"/>
        <v>#NUM!</v>
      </c>
      <c r="BG36" s="29">
        <f t="shared" si="30"/>
        <v>40877</v>
      </c>
      <c r="BH36" s="23" t="e">
        <f t="shared" si="31"/>
        <v>#NUM!</v>
      </c>
      <c r="BI36" s="280"/>
    </row>
    <row r="37" spans="1:61" ht="13.5" thickBot="1" x14ac:dyDescent="0.25">
      <c r="A37" s="80"/>
      <c r="B37" s="148">
        <v>30</v>
      </c>
      <c r="C37" s="149"/>
      <c r="D37" s="257"/>
      <c r="E37" s="164"/>
      <c r="F37" s="164"/>
      <c r="G37" s="164"/>
      <c r="H37" s="150"/>
      <c r="I37" s="150"/>
      <c r="J37" s="150"/>
      <c r="K37" s="263"/>
      <c r="L37" s="263"/>
      <c r="M37" s="263">
        <v>2012</v>
      </c>
      <c r="N37" s="158" t="e">
        <f t="shared" si="4"/>
        <v>#NUM!</v>
      </c>
      <c r="O37" s="252">
        <f t="shared" si="1"/>
        <v>2012</v>
      </c>
      <c r="P37" s="253">
        <f t="shared" si="2"/>
        <v>0</v>
      </c>
      <c r="Q37" s="253">
        <f t="shared" si="3"/>
        <v>0</v>
      </c>
      <c r="R37" s="161">
        <f t="shared" si="5"/>
        <v>2012</v>
      </c>
      <c r="S37" s="151">
        <f t="shared" si="6"/>
        <v>0</v>
      </c>
      <c r="T37" s="151">
        <f t="shared" si="7"/>
        <v>0</v>
      </c>
      <c r="U37" s="152">
        <f t="shared" si="8"/>
        <v>2012</v>
      </c>
      <c r="V37" s="153">
        <f t="shared" si="9"/>
        <v>0</v>
      </c>
      <c r="W37" s="153">
        <f t="shared" si="10"/>
        <v>0</v>
      </c>
      <c r="X37" s="168">
        <f t="shared" si="11"/>
        <v>1</v>
      </c>
      <c r="Y37" s="103">
        <f t="shared" si="12"/>
        <v>0</v>
      </c>
      <c r="Z37" s="48">
        <f t="shared" si="13"/>
        <v>0</v>
      </c>
      <c r="AA37" s="48">
        <f t="shared" si="14"/>
        <v>0</v>
      </c>
      <c r="AB37" s="49">
        <f t="shared" si="15"/>
        <v>0</v>
      </c>
      <c r="AC37" s="109">
        <f t="shared" si="16"/>
        <v>0</v>
      </c>
      <c r="AD37" s="82">
        <f t="shared" si="17"/>
        <v>0</v>
      </c>
      <c r="AE37" s="110">
        <f t="shared" si="18"/>
        <v>2012</v>
      </c>
      <c r="AF37" s="213">
        <v>29</v>
      </c>
      <c r="AG37" s="214">
        <v>2</v>
      </c>
      <c r="AH37" s="215">
        <v>2004</v>
      </c>
      <c r="AI37" s="157" t="s">
        <v>20</v>
      </c>
      <c r="AJ37" s="213">
        <v>1</v>
      </c>
      <c r="AK37" s="214">
        <v>3</v>
      </c>
      <c r="AL37" s="215">
        <v>2004</v>
      </c>
      <c r="AM37" s="54" t="e">
        <f t="shared" si="19"/>
        <v>#NUM!</v>
      </c>
      <c r="AN37" s="50">
        <f t="shared" si="20"/>
        <v>2012</v>
      </c>
      <c r="AO37" s="51">
        <f t="shared" si="21"/>
        <v>0</v>
      </c>
      <c r="AP37" s="51">
        <f t="shared" si="22"/>
        <v>0</v>
      </c>
      <c r="AQ37" s="12">
        <f t="shared" si="23"/>
        <v>2012</v>
      </c>
      <c r="AR37" s="12">
        <f t="shared" si="24"/>
        <v>0</v>
      </c>
      <c r="AS37" s="20">
        <f t="shared" si="25"/>
        <v>2012</v>
      </c>
      <c r="AT37" s="44">
        <v>2</v>
      </c>
      <c r="AU37" s="42">
        <v>4</v>
      </c>
      <c r="AV37" s="22">
        <v>6</v>
      </c>
      <c r="AW37" s="43">
        <v>9</v>
      </c>
      <c r="AX37" s="41">
        <v>11</v>
      </c>
      <c r="AY37" s="45">
        <v>29</v>
      </c>
      <c r="AZ37" s="21">
        <v>28</v>
      </c>
      <c r="BA37" s="46">
        <v>31</v>
      </c>
      <c r="BB37" s="47">
        <v>30</v>
      </c>
      <c r="BC37" s="13">
        <f t="shared" si="26"/>
        <v>31</v>
      </c>
      <c r="BD37" s="24">
        <f t="shared" si="27"/>
        <v>0</v>
      </c>
      <c r="BE37" s="31">
        <f t="shared" si="28"/>
        <v>0</v>
      </c>
      <c r="BF37" s="29" t="e">
        <f t="shared" si="29"/>
        <v>#NUM!</v>
      </c>
      <c r="BG37" s="29">
        <f t="shared" si="30"/>
        <v>40877</v>
      </c>
      <c r="BH37" s="23" t="e">
        <f t="shared" si="31"/>
        <v>#NUM!</v>
      </c>
      <c r="BI37" s="280"/>
    </row>
    <row r="38" spans="1:61" ht="14.25" thickTop="1" thickBot="1" x14ac:dyDescent="0.25">
      <c r="A38" s="80"/>
      <c r="B38" s="104">
        <v>31</v>
      </c>
      <c r="C38" s="154"/>
      <c r="D38" s="258"/>
      <c r="E38" s="165"/>
      <c r="F38" s="165"/>
      <c r="G38" s="165"/>
      <c r="H38" s="107"/>
      <c r="I38" s="107"/>
      <c r="J38" s="107"/>
      <c r="K38" s="261"/>
      <c r="L38" s="261"/>
      <c r="M38" s="261">
        <v>2012</v>
      </c>
      <c r="N38" s="158" t="e">
        <f t="shared" si="4"/>
        <v>#NUM!</v>
      </c>
      <c r="O38" s="252">
        <f t="shared" si="1"/>
        <v>2012</v>
      </c>
      <c r="P38" s="253">
        <f t="shared" si="2"/>
        <v>0</v>
      </c>
      <c r="Q38" s="253">
        <f t="shared" si="3"/>
        <v>0</v>
      </c>
      <c r="R38" s="155">
        <f t="shared" si="5"/>
        <v>2012</v>
      </c>
      <c r="S38" s="100">
        <f t="shared" si="6"/>
        <v>0</v>
      </c>
      <c r="T38" s="100">
        <f t="shared" si="7"/>
        <v>0</v>
      </c>
      <c r="U38" s="101">
        <f t="shared" si="8"/>
        <v>2012</v>
      </c>
      <c r="V38" s="102">
        <f t="shared" si="9"/>
        <v>0</v>
      </c>
      <c r="W38" s="102">
        <f t="shared" si="10"/>
        <v>0</v>
      </c>
      <c r="X38" s="167">
        <f t="shared" si="11"/>
        <v>1</v>
      </c>
      <c r="Y38" s="103">
        <f t="shared" si="12"/>
        <v>0</v>
      </c>
      <c r="Z38" s="48">
        <f t="shared" si="13"/>
        <v>0</v>
      </c>
      <c r="AA38" s="48">
        <f t="shared" si="14"/>
        <v>0</v>
      </c>
      <c r="AB38" s="49">
        <f t="shared" si="15"/>
        <v>0</v>
      </c>
      <c r="AC38" s="109">
        <f t="shared" si="16"/>
        <v>0</v>
      </c>
      <c r="AD38" s="82">
        <f t="shared" si="17"/>
        <v>0</v>
      </c>
      <c r="AE38" s="110">
        <f t="shared" si="18"/>
        <v>2012</v>
      </c>
      <c r="AF38" s="213">
        <v>29</v>
      </c>
      <c r="AG38" s="214">
        <v>2</v>
      </c>
      <c r="AH38" s="215">
        <v>2004</v>
      </c>
      <c r="AI38" s="157" t="s">
        <v>20</v>
      </c>
      <c r="AJ38" s="213">
        <v>1</v>
      </c>
      <c r="AK38" s="214">
        <v>3</v>
      </c>
      <c r="AL38" s="215">
        <v>2004</v>
      </c>
      <c r="AM38" s="54" t="e">
        <f t="shared" si="19"/>
        <v>#NUM!</v>
      </c>
      <c r="AN38" s="50">
        <f t="shared" si="20"/>
        <v>2012</v>
      </c>
      <c r="AO38" s="51">
        <f t="shared" si="21"/>
        <v>0</v>
      </c>
      <c r="AP38" s="51">
        <f t="shared" si="22"/>
        <v>0</v>
      </c>
      <c r="AQ38" s="12">
        <f t="shared" si="23"/>
        <v>2012</v>
      </c>
      <c r="AR38" s="12">
        <f t="shared" si="24"/>
        <v>0</v>
      </c>
      <c r="AS38" s="20">
        <f t="shared" si="25"/>
        <v>2012</v>
      </c>
      <c r="AT38" s="44">
        <v>2</v>
      </c>
      <c r="AU38" s="42">
        <v>4</v>
      </c>
      <c r="AV38" s="22">
        <v>6</v>
      </c>
      <c r="AW38" s="43">
        <v>9</v>
      </c>
      <c r="AX38" s="41">
        <v>11</v>
      </c>
      <c r="AY38" s="45">
        <v>29</v>
      </c>
      <c r="AZ38" s="21">
        <v>28</v>
      </c>
      <c r="BA38" s="46">
        <v>31</v>
      </c>
      <c r="BB38" s="47">
        <v>30</v>
      </c>
      <c r="BC38" s="13">
        <f t="shared" si="26"/>
        <v>31</v>
      </c>
      <c r="BD38" s="24">
        <f t="shared" si="27"/>
        <v>0</v>
      </c>
      <c r="BE38" s="31">
        <f t="shared" si="28"/>
        <v>0</v>
      </c>
      <c r="BF38" s="29" t="e">
        <f t="shared" si="29"/>
        <v>#NUM!</v>
      </c>
      <c r="BG38" s="29">
        <f t="shared" si="30"/>
        <v>40877</v>
      </c>
      <c r="BH38" s="23" t="e">
        <f t="shared" si="31"/>
        <v>#NUM!</v>
      </c>
      <c r="BI38" s="280"/>
    </row>
    <row r="39" spans="1:61" ht="13.5" thickBot="1" x14ac:dyDescent="0.25">
      <c r="A39" s="80"/>
      <c r="B39" s="111">
        <v>32</v>
      </c>
      <c r="C39" s="112"/>
      <c r="D39" s="256"/>
      <c r="E39" s="163"/>
      <c r="F39" s="163"/>
      <c r="G39" s="163"/>
      <c r="H39" s="106"/>
      <c r="I39" s="106"/>
      <c r="J39" s="106"/>
      <c r="K39" s="261"/>
      <c r="L39" s="261"/>
      <c r="M39" s="261">
        <v>2012</v>
      </c>
      <c r="N39" s="158" t="e">
        <f t="shared" si="4"/>
        <v>#NUM!</v>
      </c>
      <c r="O39" s="252">
        <f t="shared" si="1"/>
        <v>2012</v>
      </c>
      <c r="P39" s="253">
        <f t="shared" si="2"/>
        <v>0</v>
      </c>
      <c r="Q39" s="253">
        <f t="shared" si="3"/>
        <v>0</v>
      </c>
      <c r="R39" s="108">
        <f t="shared" si="5"/>
        <v>2012</v>
      </c>
      <c r="S39" s="100">
        <f t="shared" si="6"/>
        <v>0</v>
      </c>
      <c r="T39" s="100">
        <f t="shared" si="7"/>
        <v>0</v>
      </c>
      <c r="U39" s="101">
        <f t="shared" si="8"/>
        <v>2012</v>
      </c>
      <c r="V39" s="102">
        <f t="shared" si="9"/>
        <v>0</v>
      </c>
      <c r="W39" s="102">
        <f t="shared" si="10"/>
        <v>0</v>
      </c>
      <c r="X39" s="167">
        <f t="shared" si="11"/>
        <v>1</v>
      </c>
      <c r="Y39" s="103">
        <f t="shared" si="12"/>
        <v>0</v>
      </c>
      <c r="Z39" s="48">
        <f t="shared" si="13"/>
        <v>0</v>
      </c>
      <c r="AA39" s="48">
        <f t="shared" si="14"/>
        <v>0</v>
      </c>
      <c r="AB39" s="49">
        <f t="shared" si="15"/>
        <v>0</v>
      </c>
      <c r="AC39" s="109">
        <f t="shared" si="16"/>
        <v>0</v>
      </c>
      <c r="AD39" s="82">
        <f t="shared" si="17"/>
        <v>0</v>
      </c>
      <c r="AE39" s="110">
        <f t="shared" si="18"/>
        <v>2012</v>
      </c>
      <c r="AF39" s="213">
        <v>29</v>
      </c>
      <c r="AG39" s="214">
        <v>2</v>
      </c>
      <c r="AH39" s="215">
        <v>2004</v>
      </c>
      <c r="AI39" s="157" t="s">
        <v>20</v>
      </c>
      <c r="AJ39" s="213">
        <v>1</v>
      </c>
      <c r="AK39" s="214">
        <v>3</v>
      </c>
      <c r="AL39" s="215">
        <v>2004</v>
      </c>
      <c r="AM39" s="54" t="e">
        <f t="shared" si="19"/>
        <v>#NUM!</v>
      </c>
      <c r="AN39" s="50">
        <f t="shared" si="20"/>
        <v>2012</v>
      </c>
      <c r="AO39" s="51">
        <f t="shared" si="21"/>
        <v>0</v>
      </c>
      <c r="AP39" s="51">
        <f t="shared" si="22"/>
        <v>0</v>
      </c>
      <c r="AQ39" s="12">
        <f t="shared" si="23"/>
        <v>2012</v>
      </c>
      <c r="AR39" s="12">
        <f t="shared" si="24"/>
        <v>0</v>
      </c>
      <c r="AS39" s="20">
        <f t="shared" si="25"/>
        <v>2012</v>
      </c>
      <c r="AT39" s="44">
        <v>2</v>
      </c>
      <c r="AU39" s="42">
        <v>4</v>
      </c>
      <c r="AV39" s="22">
        <v>6</v>
      </c>
      <c r="AW39" s="43">
        <v>9</v>
      </c>
      <c r="AX39" s="41">
        <v>11</v>
      </c>
      <c r="AY39" s="45">
        <v>29</v>
      </c>
      <c r="AZ39" s="21">
        <v>28</v>
      </c>
      <c r="BA39" s="46">
        <v>31</v>
      </c>
      <c r="BB39" s="47">
        <v>30</v>
      </c>
      <c r="BC39" s="13">
        <f t="shared" si="26"/>
        <v>31</v>
      </c>
      <c r="BD39" s="24">
        <f t="shared" si="27"/>
        <v>0</v>
      </c>
      <c r="BE39" s="31">
        <f t="shared" si="28"/>
        <v>0</v>
      </c>
      <c r="BF39" s="29" t="e">
        <f t="shared" si="29"/>
        <v>#NUM!</v>
      </c>
      <c r="BG39" s="29">
        <f t="shared" si="30"/>
        <v>40877</v>
      </c>
      <c r="BH39" s="23" t="e">
        <f t="shared" si="31"/>
        <v>#NUM!</v>
      </c>
      <c r="BI39" s="280"/>
    </row>
    <row r="40" spans="1:61" ht="13.5" thickBot="1" x14ac:dyDescent="0.25">
      <c r="A40" s="80"/>
      <c r="B40" s="111">
        <v>33</v>
      </c>
      <c r="C40" s="112"/>
      <c r="D40" s="256"/>
      <c r="E40" s="163"/>
      <c r="F40" s="163"/>
      <c r="G40" s="163"/>
      <c r="H40" s="106"/>
      <c r="I40" s="106"/>
      <c r="J40" s="106"/>
      <c r="K40" s="261"/>
      <c r="L40" s="261"/>
      <c r="M40" s="261">
        <v>2012</v>
      </c>
      <c r="N40" s="158" t="e">
        <f t="shared" si="4"/>
        <v>#NUM!</v>
      </c>
      <c r="O40" s="252">
        <f t="shared" si="1"/>
        <v>2012</v>
      </c>
      <c r="P40" s="253">
        <f t="shared" si="2"/>
        <v>0</v>
      </c>
      <c r="Q40" s="253">
        <f t="shared" si="3"/>
        <v>0</v>
      </c>
      <c r="R40" s="108">
        <f t="shared" si="5"/>
        <v>2012</v>
      </c>
      <c r="S40" s="100">
        <f t="shared" si="6"/>
        <v>0</v>
      </c>
      <c r="T40" s="100">
        <f t="shared" si="7"/>
        <v>0</v>
      </c>
      <c r="U40" s="101">
        <f t="shared" si="8"/>
        <v>2012</v>
      </c>
      <c r="V40" s="102">
        <f t="shared" si="9"/>
        <v>0</v>
      </c>
      <c r="W40" s="102">
        <f t="shared" si="10"/>
        <v>0</v>
      </c>
      <c r="X40" s="167">
        <f t="shared" si="11"/>
        <v>1</v>
      </c>
      <c r="Y40" s="103">
        <f t="shared" si="12"/>
        <v>0</v>
      </c>
      <c r="Z40" s="48">
        <f t="shared" si="13"/>
        <v>0</v>
      </c>
      <c r="AA40" s="48">
        <f t="shared" si="14"/>
        <v>0</v>
      </c>
      <c r="AB40" s="49">
        <f t="shared" si="15"/>
        <v>0</v>
      </c>
      <c r="AC40" s="109">
        <f t="shared" si="16"/>
        <v>0</v>
      </c>
      <c r="AD40" s="82">
        <f t="shared" si="17"/>
        <v>0</v>
      </c>
      <c r="AE40" s="110">
        <f t="shared" si="18"/>
        <v>2012</v>
      </c>
      <c r="AF40" s="213">
        <v>29</v>
      </c>
      <c r="AG40" s="214">
        <v>2</v>
      </c>
      <c r="AH40" s="215">
        <v>2004</v>
      </c>
      <c r="AI40" s="157" t="s">
        <v>20</v>
      </c>
      <c r="AJ40" s="213">
        <v>1</v>
      </c>
      <c r="AK40" s="214">
        <v>3</v>
      </c>
      <c r="AL40" s="215">
        <v>2004</v>
      </c>
      <c r="AM40" s="54" t="e">
        <f t="shared" si="19"/>
        <v>#NUM!</v>
      </c>
      <c r="AN40" s="50">
        <f t="shared" si="20"/>
        <v>2012</v>
      </c>
      <c r="AO40" s="51">
        <f t="shared" si="21"/>
        <v>0</v>
      </c>
      <c r="AP40" s="51">
        <f t="shared" si="22"/>
        <v>0</v>
      </c>
      <c r="AQ40" s="12">
        <f t="shared" si="23"/>
        <v>2012</v>
      </c>
      <c r="AR40" s="12">
        <f t="shared" si="24"/>
        <v>0</v>
      </c>
      <c r="AS40" s="20">
        <f t="shared" si="25"/>
        <v>2012</v>
      </c>
      <c r="AT40" s="44">
        <v>2</v>
      </c>
      <c r="AU40" s="42">
        <v>4</v>
      </c>
      <c r="AV40" s="22">
        <v>6</v>
      </c>
      <c r="AW40" s="43">
        <v>9</v>
      </c>
      <c r="AX40" s="41">
        <v>11</v>
      </c>
      <c r="AY40" s="45">
        <v>29</v>
      </c>
      <c r="AZ40" s="21">
        <v>28</v>
      </c>
      <c r="BA40" s="46">
        <v>31</v>
      </c>
      <c r="BB40" s="47">
        <v>30</v>
      </c>
      <c r="BC40" s="13">
        <f t="shared" si="26"/>
        <v>31</v>
      </c>
      <c r="BD40" s="24">
        <f t="shared" si="27"/>
        <v>0</v>
      </c>
      <c r="BE40" s="31">
        <f t="shared" si="28"/>
        <v>0</v>
      </c>
      <c r="BF40" s="29" t="e">
        <f t="shared" si="29"/>
        <v>#NUM!</v>
      </c>
      <c r="BG40" s="29">
        <f t="shared" si="30"/>
        <v>40877</v>
      </c>
      <c r="BH40" s="23" t="e">
        <f t="shared" si="31"/>
        <v>#NUM!</v>
      </c>
      <c r="BI40" s="280"/>
    </row>
    <row r="41" spans="1:61" ht="13.5" thickBot="1" x14ac:dyDescent="0.25">
      <c r="A41" s="80"/>
      <c r="B41" s="111">
        <v>34</v>
      </c>
      <c r="C41" s="112"/>
      <c r="D41" s="256"/>
      <c r="E41" s="163"/>
      <c r="F41" s="163"/>
      <c r="G41" s="163"/>
      <c r="H41" s="106"/>
      <c r="I41" s="106"/>
      <c r="J41" s="106"/>
      <c r="K41" s="261"/>
      <c r="L41" s="261"/>
      <c r="M41" s="261">
        <v>2012</v>
      </c>
      <c r="N41" s="158" t="e">
        <f t="shared" si="4"/>
        <v>#NUM!</v>
      </c>
      <c r="O41" s="252">
        <f t="shared" si="1"/>
        <v>2012</v>
      </c>
      <c r="P41" s="253">
        <f t="shared" si="2"/>
        <v>0</v>
      </c>
      <c r="Q41" s="253">
        <f t="shared" si="3"/>
        <v>0</v>
      </c>
      <c r="R41" s="108">
        <f t="shared" si="5"/>
        <v>2012</v>
      </c>
      <c r="S41" s="100">
        <f t="shared" si="6"/>
        <v>0</v>
      </c>
      <c r="T41" s="100">
        <f t="shared" si="7"/>
        <v>0</v>
      </c>
      <c r="U41" s="101">
        <f t="shared" si="8"/>
        <v>2012</v>
      </c>
      <c r="V41" s="102">
        <f t="shared" si="9"/>
        <v>0</v>
      </c>
      <c r="W41" s="102">
        <f t="shared" si="10"/>
        <v>0</v>
      </c>
      <c r="X41" s="167">
        <f t="shared" si="11"/>
        <v>1</v>
      </c>
      <c r="Y41" s="103">
        <f t="shared" si="12"/>
        <v>0</v>
      </c>
      <c r="Z41" s="48">
        <f t="shared" si="13"/>
        <v>0</v>
      </c>
      <c r="AA41" s="48">
        <f t="shared" si="14"/>
        <v>0</v>
      </c>
      <c r="AB41" s="49">
        <f t="shared" si="15"/>
        <v>0</v>
      </c>
      <c r="AC41" s="109">
        <f t="shared" si="16"/>
        <v>0</v>
      </c>
      <c r="AD41" s="82">
        <f t="shared" si="17"/>
        <v>0</v>
      </c>
      <c r="AE41" s="110">
        <f t="shared" si="18"/>
        <v>2012</v>
      </c>
      <c r="AF41" s="213">
        <v>29</v>
      </c>
      <c r="AG41" s="214">
        <v>2</v>
      </c>
      <c r="AH41" s="215">
        <v>2004</v>
      </c>
      <c r="AI41" s="157" t="s">
        <v>20</v>
      </c>
      <c r="AJ41" s="213">
        <v>1</v>
      </c>
      <c r="AK41" s="214">
        <v>3</v>
      </c>
      <c r="AL41" s="215">
        <v>2004</v>
      </c>
      <c r="AM41" s="54" t="e">
        <f t="shared" si="19"/>
        <v>#NUM!</v>
      </c>
      <c r="AN41" s="50">
        <f t="shared" si="20"/>
        <v>2012</v>
      </c>
      <c r="AO41" s="51">
        <f t="shared" si="21"/>
        <v>0</v>
      </c>
      <c r="AP41" s="51">
        <f t="shared" si="22"/>
        <v>0</v>
      </c>
      <c r="AQ41" s="12">
        <f t="shared" si="23"/>
        <v>2012</v>
      </c>
      <c r="AR41" s="12">
        <f t="shared" si="24"/>
        <v>0</v>
      </c>
      <c r="AS41" s="20">
        <f t="shared" si="25"/>
        <v>2012</v>
      </c>
      <c r="AT41" s="44">
        <v>2</v>
      </c>
      <c r="AU41" s="42">
        <v>4</v>
      </c>
      <c r="AV41" s="22">
        <v>6</v>
      </c>
      <c r="AW41" s="43">
        <v>9</v>
      </c>
      <c r="AX41" s="41">
        <v>11</v>
      </c>
      <c r="AY41" s="45">
        <v>29</v>
      </c>
      <c r="AZ41" s="21">
        <v>28</v>
      </c>
      <c r="BA41" s="46">
        <v>31</v>
      </c>
      <c r="BB41" s="47">
        <v>30</v>
      </c>
      <c r="BC41" s="13">
        <f t="shared" si="26"/>
        <v>31</v>
      </c>
      <c r="BD41" s="24">
        <f t="shared" si="27"/>
        <v>0</v>
      </c>
      <c r="BE41" s="31">
        <f t="shared" si="28"/>
        <v>0</v>
      </c>
      <c r="BF41" s="29" t="e">
        <f t="shared" si="29"/>
        <v>#NUM!</v>
      </c>
      <c r="BG41" s="29">
        <f t="shared" si="30"/>
        <v>40877</v>
      </c>
      <c r="BH41" s="23" t="e">
        <f t="shared" si="31"/>
        <v>#NUM!</v>
      </c>
      <c r="BI41" s="280"/>
    </row>
    <row r="42" spans="1:61" ht="13.5" thickBot="1" x14ac:dyDescent="0.25">
      <c r="A42" s="80"/>
      <c r="B42" s="111">
        <v>35</v>
      </c>
      <c r="C42" s="112"/>
      <c r="D42" s="256"/>
      <c r="E42" s="163"/>
      <c r="F42" s="163"/>
      <c r="G42" s="163"/>
      <c r="H42" s="106"/>
      <c r="I42" s="106"/>
      <c r="J42" s="106"/>
      <c r="K42" s="261"/>
      <c r="L42" s="261"/>
      <c r="M42" s="261">
        <v>2012</v>
      </c>
      <c r="N42" s="158" t="e">
        <f t="shared" si="4"/>
        <v>#NUM!</v>
      </c>
      <c r="O42" s="252">
        <f t="shared" si="1"/>
        <v>2012</v>
      </c>
      <c r="P42" s="253">
        <f t="shared" si="2"/>
        <v>0</v>
      </c>
      <c r="Q42" s="253">
        <f t="shared" si="3"/>
        <v>0</v>
      </c>
      <c r="R42" s="108">
        <f t="shared" si="5"/>
        <v>2012</v>
      </c>
      <c r="S42" s="100">
        <f t="shared" si="6"/>
        <v>0</v>
      </c>
      <c r="T42" s="100">
        <f t="shared" si="7"/>
        <v>0</v>
      </c>
      <c r="U42" s="101">
        <f t="shared" si="8"/>
        <v>2012</v>
      </c>
      <c r="V42" s="102">
        <f t="shared" si="9"/>
        <v>0</v>
      </c>
      <c r="W42" s="102">
        <f t="shared" si="10"/>
        <v>0</v>
      </c>
      <c r="X42" s="167">
        <f t="shared" si="11"/>
        <v>1</v>
      </c>
      <c r="Y42" s="103">
        <f t="shared" si="12"/>
        <v>0</v>
      </c>
      <c r="Z42" s="48">
        <f t="shared" si="13"/>
        <v>0</v>
      </c>
      <c r="AA42" s="48">
        <f t="shared" si="14"/>
        <v>0</v>
      </c>
      <c r="AB42" s="49">
        <f t="shared" si="15"/>
        <v>0</v>
      </c>
      <c r="AC42" s="109">
        <f t="shared" si="16"/>
        <v>0</v>
      </c>
      <c r="AD42" s="82">
        <f t="shared" si="17"/>
        <v>0</v>
      </c>
      <c r="AE42" s="110">
        <f t="shared" si="18"/>
        <v>2012</v>
      </c>
      <c r="AF42" s="213">
        <v>29</v>
      </c>
      <c r="AG42" s="214">
        <v>2</v>
      </c>
      <c r="AH42" s="215">
        <v>2004</v>
      </c>
      <c r="AI42" s="157" t="s">
        <v>20</v>
      </c>
      <c r="AJ42" s="213">
        <v>1</v>
      </c>
      <c r="AK42" s="214">
        <v>3</v>
      </c>
      <c r="AL42" s="215">
        <v>2004</v>
      </c>
      <c r="AM42" s="54" t="e">
        <f t="shared" si="19"/>
        <v>#NUM!</v>
      </c>
      <c r="AN42" s="50">
        <f t="shared" si="20"/>
        <v>2012</v>
      </c>
      <c r="AO42" s="51">
        <f t="shared" si="21"/>
        <v>0</v>
      </c>
      <c r="AP42" s="51">
        <f t="shared" si="22"/>
        <v>0</v>
      </c>
      <c r="AQ42" s="12">
        <f t="shared" si="23"/>
        <v>2012</v>
      </c>
      <c r="AR42" s="12">
        <f t="shared" si="24"/>
        <v>0</v>
      </c>
      <c r="AS42" s="20">
        <f t="shared" si="25"/>
        <v>2012</v>
      </c>
      <c r="AT42" s="44">
        <v>2</v>
      </c>
      <c r="AU42" s="42">
        <v>4</v>
      </c>
      <c r="AV42" s="22">
        <v>6</v>
      </c>
      <c r="AW42" s="43">
        <v>9</v>
      </c>
      <c r="AX42" s="41">
        <v>11</v>
      </c>
      <c r="AY42" s="45">
        <v>29</v>
      </c>
      <c r="AZ42" s="21">
        <v>28</v>
      </c>
      <c r="BA42" s="46">
        <v>31</v>
      </c>
      <c r="BB42" s="47">
        <v>30</v>
      </c>
      <c r="BC42" s="13">
        <f t="shared" si="26"/>
        <v>31</v>
      </c>
      <c r="BD42" s="24">
        <f t="shared" si="27"/>
        <v>0</v>
      </c>
      <c r="BE42" s="31">
        <f t="shared" si="28"/>
        <v>0</v>
      </c>
      <c r="BF42" s="29" t="e">
        <f t="shared" si="29"/>
        <v>#NUM!</v>
      </c>
      <c r="BG42" s="29">
        <f t="shared" si="30"/>
        <v>40877</v>
      </c>
      <c r="BH42" s="23" t="e">
        <f t="shared" si="31"/>
        <v>#NUM!</v>
      </c>
      <c r="BI42" s="280"/>
    </row>
    <row r="43" spans="1:61" ht="13.5" thickBot="1" x14ac:dyDescent="0.25">
      <c r="A43" s="80"/>
      <c r="B43" s="111">
        <v>36</v>
      </c>
      <c r="C43" s="112"/>
      <c r="D43" s="256"/>
      <c r="E43" s="163"/>
      <c r="F43" s="163"/>
      <c r="G43" s="163"/>
      <c r="H43" s="106"/>
      <c r="I43" s="106"/>
      <c r="J43" s="106"/>
      <c r="K43" s="261"/>
      <c r="L43" s="261"/>
      <c r="M43" s="261">
        <v>2012</v>
      </c>
      <c r="N43" s="158" t="e">
        <f t="shared" si="4"/>
        <v>#NUM!</v>
      </c>
      <c r="O43" s="252">
        <f t="shared" si="1"/>
        <v>2012</v>
      </c>
      <c r="P43" s="253">
        <f t="shared" si="2"/>
        <v>0</v>
      </c>
      <c r="Q43" s="253">
        <f t="shared" si="3"/>
        <v>0</v>
      </c>
      <c r="R43" s="108">
        <f t="shared" si="5"/>
        <v>2012</v>
      </c>
      <c r="S43" s="100">
        <f t="shared" si="6"/>
        <v>0</v>
      </c>
      <c r="T43" s="100">
        <f t="shared" si="7"/>
        <v>0</v>
      </c>
      <c r="U43" s="101">
        <f t="shared" si="8"/>
        <v>2012</v>
      </c>
      <c r="V43" s="102">
        <f t="shared" si="9"/>
        <v>0</v>
      </c>
      <c r="W43" s="102">
        <f t="shared" si="10"/>
        <v>0</v>
      </c>
      <c r="X43" s="167">
        <f t="shared" si="11"/>
        <v>1</v>
      </c>
      <c r="Y43" s="103">
        <f t="shared" si="12"/>
        <v>0</v>
      </c>
      <c r="Z43" s="48">
        <f t="shared" si="13"/>
        <v>0</v>
      </c>
      <c r="AA43" s="48">
        <f t="shared" si="14"/>
        <v>0</v>
      </c>
      <c r="AB43" s="49">
        <f t="shared" si="15"/>
        <v>0</v>
      </c>
      <c r="AC43" s="109">
        <f t="shared" si="16"/>
        <v>0</v>
      </c>
      <c r="AD43" s="82">
        <f t="shared" si="17"/>
        <v>0</v>
      </c>
      <c r="AE43" s="110">
        <f t="shared" si="18"/>
        <v>2012</v>
      </c>
      <c r="AF43" s="213">
        <v>29</v>
      </c>
      <c r="AG43" s="214">
        <v>2</v>
      </c>
      <c r="AH43" s="215">
        <v>2004</v>
      </c>
      <c r="AI43" s="157" t="s">
        <v>20</v>
      </c>
      <c r="AJ43" s="213">
        <v>1</v>
      </c>
      <c r="AK43" s="214">
        <v>3</v>
      </c>
      <c r="AL43" s="215">
        <v>2004</v>
      </c>
      <c r="AM43" s="54" t="e">
        <f t="shared" si="19"/>
        <v>#NUM!</v>
      </c>
      <c r="AN43" s="50">
        <f t="shared" si="20"/>
        <v>2012</v>
      </c>
      <c r="AO43" s="51">
        <f t="shared" si="21"/>
        <v>0</v>
      </c>
      <c r="AP43" s="51">
        <f t="shared" si="22"/>
        <v>0</v>
      </c>
      <c r="AQ43" s="12">
        <f t="shared" si="23"/>
        <v>2012</v>
      </c>
      <c r="AR43" s="12">
        <f t="shared" si="24"/>
        <v>0</v>
      </c>
      <c r="AS43" s="20">
        <f t="shared" si="25"/>
        <v>2012</v>
      </c>
      <c r="AT43" s="44">
        <v>2</v>
      </c>
      <c r="AU43" s="42">
        <v>4</v>
      </c>
      <c r="AV43" s="22">
        <v>6</v>
      </c>
      <c r="AW43" s="43">
        <v>9</v>
      </c>
      <c r="AX43" s="41">
        <v>11</v>
      </c>
      <c r="AY43" s="45">
        <v>29</v>
      </c>
      <c r="AZ43" s="21">
        <v>28</v>
      </c>
      <c r="BA43" s="46">
        <v>31</v>
      </c>
      <c r="BB43" s="47">
        <v>30</v>
      </c>
      <c r="BC43" s="13">
        <f t="shared" si="26"/>
        <v>31</v>
      </c>
      <c r="BD43" s="24">
        <f t="shared" si="27"/>
        <v>0</v>
      </c>
      <c r="BE43" s="31">
        <f t="shared" si="28"/>
        <v>0</v>
      </c>
      <c r="BF43" s="29" t="e">
        <f t="shared" si="29"/>
        <v>#NUM!</v>
      </c>
      <c r="BG43" s="29">
        <f t="shared" si="30"/>
        <v>40877</v>
      </c>
      <c r="BH43" s="23" t="e">
        <f t="shared" si="31"/>
        <v>#NUM!</v>
      </c>
      <c r="BI43" s="280"/>
    </row>
    <row r="44" spans="1:61" ht="13.5" thickBot="1" x14ac:dyDescent="0.25">
      <c r="A44" s="80"/>
      <c r="B44" s="111">
        <v>37</v>
      </c>
      <c r="C44" s="112"/>
      <c r="D44" s="256"/>
      <c r="E44" s="163"/>
      <c r="F44" s="163"/>
      <c r="G44" s="163"/>
      <c r="H44" s="106"/>
      <c r="I44" s="106"/>
      <c r="J44" s="106"/>
      <c r="K44" s="261"/>
      <c r="L44" s="261"/>
      <c r="M44" s="261">
        <v>2012</v>
      </c>
      <c r="N44" s="158" t="e">
        <f t="shared" si="4"/>
        <v>#NUM!</v>
      </c>
      <c r="O44" s="252">
        <f t="shared" si="1"/>
        <v>2012</v>
      </c>
      <c r="P44" s="253">
        <f t="shared" si="2"/>
        <v>0</v>
      </c>
      <c r="Q44" s="253">
        <f t="shared" si="3"/>
        <v>0</v>
      </c>
      <c r="R44" s="108">
        <f t="shared" si="5"/>
        <v>2012</v>
      </c>
      <c r="S44" s="100">
        <f t="shared" si="6"/>
        <v>0</v>
      </c>
      <c r="T44" s="100">
        <f t="shared" si="7"/>
        <v>0</v>
      </c>
      <c r="U44" s="101">
        <f t="shared" si="8"/>
        <v>2012</v>
      </c>
      <c r="V44" s="102">
        <f t="shared" si="9"/>
        <v>0</v>
      </c>
      <c r="W44" s="102">
        <f t="shared" si="10"/>
        <v>0</v>
      </c>
      <c r="X44" s="167">
        <f t="shared" si="11"/>
        <v>1</v>
      </c>
      <c r="Y44" s="103">
        <f t="shared" si="12"/>
        <v>0</v>
      </c>
      <c r="Z44" s="48">
        <f t="shared" si="13"/>
        <v>0</v>
      </c>
      <c r="AA44" s="48">
        <f t="shared" si="14"/>
        <v>0</v>
      </c>
      <c r="AB44" s="49">
        <f t="shared" si="15"/>
        <v>0</v>
      </c>
      <c r="AC44" s="109">
        <f t="shared" si="16"/>
        <v>0</v>
      </c>
      <c r="AD44" s="82">
        <f t="shared" si="17"/>
        <v>0</v>
      </c>
      <c r="AE44" s="110">
        <f t="shared" si="18"/>
        <v>2012</v>
      </c>
      <c r="AF44" s="213">
        <v>29</v>
      </c>
      <c r="AG44" s="214">
        <v>2</v>
      </c>
      <c r="AH44" s="215">
        <v>2004</v>
      </c>
      <c r="AI44" s="157" t="s">
        <v>20</v>
      </c>
      <c r="AJ44" s="213">
        <v>1</v>
      </c>
      <c r="AK44" s="214">
        <v>3</v>
      </c>
      <c r="AL44" s="215">
        <v>2004</v>
      </c>
      <c r="AM44" s="54" t="e">
        <f t="shared" si="19"/>
        <v>#NUM!</v>
      </c>
      <c r="AN44" s="50">
        <f t="shared" si="20"/>
        <v>2012</v>
      </c>
      <c r="AO44" s="51">
        <f t="shared" si="21"/>
        <v>0</v>
      </c>
      <c r="AP44" s="51">
        <f t="shared" si="22"/>
        <v>0</v>
      </c>
      <c r="AQ44" s="12">
        <f t="shared" si="23"/>
        <v>2012</v>
      </c>
      <c r="AR44" s="12">
        <f t="shared" si="24"/>
        <v>0</v>
      </c>
      <c r="AS44" s="20">
        <f t="shared" si="25"/>
        <v>2012</v>
      </c>
      <c r="AT44" s="44">
        <v>2</v>
      </c>
      <c r="AU44" s="42">
        <v>4</v>
      </c>
      <c r="AV44" s="22">
        <v>6</v>
      </c>
      <c r="AW44" s="43">
        <v>9</v>
      </c>
      <c r="AX44" s="41">
        <v>11</v>
      </c>
      <c r="AY44" s="45">
        <v>29</v>
      </c>
      <c r="AZ44" s="21">
        <v>28</v>
      </c>
      <c r="BA44" s="46">
        <v>31</v>
      </c>
      <c r="BB44" s="47">
        <v>30</v>
      </c>
      <c r="BC44" s="13">
        <f t="shared" si="26"/>
        <v>31</v>
      </c>
      <c r="BD44" s="24">
        <f t="shared" si="27"/>
        <v>0</v>
      </c>
      <c r="BE44" s="31">
        <f t="shared" si="28"/>
        <v>0</v>
      </c>
      <c r="BF44" s="29" t="e">
        <f t="shared" si="29"/>
        <v>#NUM!</v>
      </c>
      <c r="BG44" s="29">
        <f t="shared" si="30"/>
        <v>40877</v>
      </c>
      <c r="BH44" s="23" t="e">
        <f t="shared" si="31"/>
        <v>#NUM!</v>
      </c>
      <c r="BI44" s="280"/>
    </row>
    <row r="45" spans="1:61" ht="13.5" thickBot="1" x14ac:dyDescent="0.25">
      <c r="A45" s="80"/>
      <c r="B45" s="111">
        <v>38</v>
      </c>
      <c r="C45" s="112"/>
      <c r="D45" s="256"/>
      <c r="E45" s="163"/>
      <c r="F45" s="163"/>
      <c r="G45" s="163"/>
      <c r="H45" s="106"/>
      <c r="I45" s="106"/>
      <c r="J45" s="106"/>
      <c r="K45" s="261"/>
      <c r="L45" s="261"/>
      <c r="M45" s="261">
        <v>2012</v>
      </c>
      <c r="N45" s="158" t="e">
        <f t="shared" si="4"/>
        <v>#NUM!</v>
      </c>
      <c r="O45" s="252">
        <f t="shared" si="1"/>
        <v>2012</v>
      </c>
      <c r="P45" s="253">
        <f t="shared" si="2"/>
        <v>0</v>
      </c>
      <c r="Q45" s="253">
        <f t="shared" si="3"/>
        <v>0</v>
      </c>
      <c r="R45" s="108">
        <f t="shared" si="5"/>
        <v>2012</v>
      </c>
      <c r="S45" s="100">
        <f t="shared" si="6"/>
        <v>0</v>
      </c>
      <c r="T45" s="100">
        <f t="shared" si="7"/>
        <v>0</v>
      </c>
      <c r="U45" s="101">
        <f t="shared" si="8"/>
        <v>2012</v>
      </c>
      <c r="V45" s="102">
        <f t="shared" si="9"/>
        <v>0</v>
      </c>
      <c r="W45" s="102">
        <f t="shared" si="10"/>
        <v>0</v>
      </c>
      <c r="X45" s="167">
        <f t="shared" si="11"/>
        <v>1</v>
      </c>
      <c r="Y45" s="103">
        <f t="shared" si="12"/>
        <v>0</v>
      </c>
      <c r="Z45" s="48">
        <f t="shared" si="13"/>
        <v>0</v>
      </c>
      <c r="AA45" s="48">
        <f t="shared" si="14"/>
        <v>0</v>
      </c>
      <c r="AB45" s="49">
        <f t="shared" si="15"/>
        <v>0</v>
      </c>
      <c r="AC45" s="109">
        <f t="shared" si="16"/>
        <v>0</v>
      </c>
      <c r="AD45" s="82">
        <f t="shared" si="17"/>
        <v>0</v>
      </c>
      <c r="AE45" s="110">
        <f t="shared" si="18"/>
        <v>2012</v>
      </c>
      <c r="AF45" s="213">
        <v>29</v>
      </c>
      <c r="AG45" s="214">
        <v>2</v>
      </c>
      <c r="AH45" s="215">
        <v>2004</v>
      </c>
      <c r="AI45" s="157" t="s">
        <v>20</v>
      </c>
      <c r="AJ45" s="213">
        <v>1</v>
      </c>
      <c r="AK45" s="214">
        <v>3</v>
      </c>
      <c r="AL45" s="215">
        <v>2004</v>
      </c>
      <c r="AM45" s="54" t="e">
        <f t="shared" si="19"/>
        <v>#NUM!</v>
      </c>
      <c r="AN45" s="50">
        <f t="shared" si="20"/>
        <v>2012</v>
      </c>
      <c r="AO45" s="51">
        <f t="shared" si="21"/>
        <v>0</v>
      </c>
      <c r="AP45" s="51">
        <f t="shared" si="22"/>
        <v>0</v>
      </c>
      <c r="AQ45" s="12">
        <f t="shared" si="23"/>
        <v>2012</v>
      </c>
      <c r="AR45" s="12">
        <f t="shared" si="24"/>
        <v>0</v>
      </c>
      <c r="AS45" s="20">
        <f t="shared" si="25"/>
        <v>2012</v>
      </c>
      <c r="AT45" s="44">
        <v>2</v>
      </c>
      <c r="AU45" s="42">
        <v>4</v>
      </c>
      <c r="AV45" s="22">
        <v>6</v>
      </c>
      <c r="AW45" s="43">
        <v>9</v>
      </c>
      <c r="AX45" s="41">
        <v>11</v>
      </c>
      <c r="AY45" s="45">
        <v>29</v>
      </c>
      <c r="AZ45" s="21">
        <v>28</v>
      </c>
      <c r="BA45" s="46">
        <v>31</v>
      </c>
      <c r="BB45" s="47">
        <v>30</v>
      </c>
      <c r="BC45" s="13">
        <f t="shared" si="26"/>
        <v>31</v>
      </c>
      <c r="BD45" s="24">
        <f t="shared" si="27"/>
        <v>0</v>
      </c>
      <c r="BE45" s="31">
        <f t="shared" si="28"/>
        <v>0</v>
      </c>
      <c r="BF45" s="29" t="e">
        <f t="shared" si="29"/>
        <v>#NUM!</v>
      </c>
      <c r="BG45" s="29">
        <f t="shared" si="30"/>
        <v>40877</v>
      </c>
      <c r="BH45" s="23" t="e">
        <f t="shared" si="31"/>
        <v>#NUM!</v>
      </c>
      <c r="BI45" s="280"/>
    </row>
    <row r="46" spans="1:61" ht="13.5" thickBot="1" x14ac:dyDescent="0.25">
      <c r="A46" s="80"/>
      <c r="B46" s="111">
        <v>39</v>
      </c>
      <c r="C46" s="112"/>
      <c r="D46" s="256"/>
      <c r="E46" s="163"/>
      <c r="F46" s="163"/>
      <c r="G46" s="163"/>
      <c r="H46" s="106"/>
      <c r="I46" s="106"/>
      <c r="J46" s="106"/>
      <c r="K46" s="261"/>
      <c r="L46" s="261"/>
      <c r="M46" s="261">
        <v>2012</v>
      </c>
      <c r="N46" s="158" t="e">
        <f t="shared" si="4"/>
        <v>#NUM!</v>
      </c>
      <c r="O46" s="252">
        <f t="shared" si="1"/>
        <v>2012</v>
      </c>
      <c r="P46" s="253">
        <f t="shared" si="2"/>
        <v>0</v>
      </c>
      <c r="Q46" s="253">
        <f t="shared" si="3"/>
        <v>0</v>
      </c>
      <c r="R46" s="108">
        <f t="shared" si="5"/>
        <v>2012</v>
      </c>
      <c r="S46" s="100">
        <f t="shared" si="6"/>
        <v>0</v>
      </c>
      <c r="T46" s="100">
        <f t="shared" si="7"/>
        <v>0</v>
      </c>
      <c r="U46" s="101">
        <f t="shared" si="8"/>
        <v>2012</v>
      </c>
      <c r="V46" s="102">
        <f t="shared" si="9"/>
        <v>0</v>
      </c>
      <c r="W46" s="102">
        <f t="shared" si="10"/>
        <v>0</v>
      </c>
      <c r="X46" s="167">
        <f t="shared" si="11"/>
        <v>1</v>
      </c>
      <c r="Y46" s="103">
        <f t="shared" si="12"/>
        <v>0</v>
      </c>
      <c r="Z46" s="48">
        <f t="shared" si="13"/>
        <v>0</v>
      </c>
      <c r="AA46" s="48">
        <f t="shared" si="14"/>
        <v>0</v>
      </c>
      <c r="AB46" s="49">
        <f t="shared" si="15"/>
        <v>0</v>
      </c>
      <c r="AC46" s="109">
        <f t="shared" si="16"/>
        <v>0</v>
      </c>
      <c r="AD46" s="82">
        <f t="shared" si="17"/>
        <v>0</v>
      </c>
      <c r="AE46" s="110">
        <f t="shared" si="18"/>
        <v>2012</v>
      </c>
      <c r="AF46" s="213">
        <v>29</v>
      </c>
      <c r="AG46" s="214">
        <v>2</v>
      </c>
      <c r="AH46" s="215">
        <v>2004</v>
      </c>
      <c r="AI46" s="157" t="s">
        <v>20</v>
      </c>
      <c r="AJ46" s="213">
        <v>1</v>
      </c>
      <c r="AK46" s="214">
        <v>3</v>
      </c>
      <c r="AL46" s="215">
        <v>2004</v>
      </c>
      <c r="AM46" s="54" t="e">
        <f t="shared" si="19"/>
        <v>#NUM!</v>
      </c>
      <c r="AN46" s="50">
        <f t="shared" si="20"/>
        <v>2012</v>
      </c>
      <c r="AO46" s="51">
        <f t="shared" si="21"/>
        <v>0</v>
      </c>
      <c r="AP46" s="51">
        <f t="shared" si="22"/>
        <v>0</v>
      </c>
      <c r="AQ46" s="12">
        <f t="shared" si="23"/>
        <v>2012</v>
      </c>
      <c r="AR46" s="12">
        <f t="shared" si="24"/>
        <v>0</v>
      </c>
      <c r="AS46" s="20">
        <f t="shared" si="25"/>
        <v>2012</v>
      </c>
      <c r="AT46" s="44">
        <v>2</v>
      </c>
      <c r="AU46" s="42">
        <v>4</v>
      </c>
      <c r="AV46" s="22">
        <v>6</v>
      </c>
      <c r="AW46" s="43">
        <v>9</v>
      </c>
      <c r="AX46" s="41">
        <v>11</v>
      </c>
      <c r="AY46" s="45">
        <v>29</v>
      </c>
      <c r="AZ46" s="21">
        <v>28</v>
      </c>
      <c r="BA46" s="46">
        <v>31</v>
      </c>
      <c r="BB46" s="47">
        <v>30</v>
      </c>
      <c r="BC46" s="13">
        <f t="shared" si="26"/>
        <v>31</v>
      </c>
      <c r="BD46" s="24">
        <f t="shared" si="27"/>
        <v>0</v>
      </c>
      <c r="BE46" s="31">
        <f t="shared" si="28"/>
        <v>0</v>
      </c>
      <c r="BF46" s="29" t="e">
        <f t="shared" si="29"/>
        <v>#NUM!</v>
      </c>
      <c r="BG46" s="29">
        <f t="shared" si="30"/>
        <v>40877</v>
      </c>
      <c r="BH46" s="23" t="e">
        <f t="shared" si="31"/>
        <v>#NUM!</v>
      </c>
      <c r="BI46" s="280"/>
    </row>
    <row r="47" spans="1:61" ht="13.5" thickBot="1" x14ac:dyDescent="0.25">
      <c r="A47" s="80"/>
      <c r="B47" s="148">
        <v>40</v>
      </c>
      <c r="C47" s="149"/>
      <c r="D47" s="257"/>
      <c r="E47" s="164"/>
      <c r="F47" s="164"/>
      <c r="G47" s="164"/>
      <c r="H47" s="150"/>
      <c r="I47" s="150"/>
      <c r="J47" s="150"/>
      <c r="K47" s="263"/>
      <c r="L47" s="263"/>
      <c r="M47" s="263">
        <v>2012</v>
      </c>
      <c r="N47" s="158" t="e">
        <f t="shared" si="4"/>
        <v>#NUM!</v>
      </c>
      <c r="O47" s="252">
        <f t="shared" si="1"/>
        <v>2012</v>
      </c>
      <c r="P47" s="253">
        <f t="shared" si="2"/>
        <v>0</v>
      </c>
      <c r="Q47" s="253">
        <f t="shared" si="3"/>
        <v>0</v>
      </c>
      <c r="R47" s="161">
        <f t="shared" si="5"/>
        <v>2012</v>
      </c>
      <c r="S47" s="151">
        <f t="shared" si="6"/>
        <v>0</v>
      </c>
      <c r="T47" s="151">
        <f t="shared" si="7"/>
        <v>0</v>
      </c>
      <c r="U47" s="152">
        <f t="shared" si="8"/>
        <v>2012</v>
      </c>
      <c r="V47" s="153">
        <f t="shared" si="9"/>
        <v>0</v>
      </c>
      <c r="W47" s="153">
        <f t="shared" si="10"/>
        <v>0</v>
      </c>
      <c r="X47" s="168">
        <f t="shared" si="11"/>
        <v>1</v>
      </c>
      <c r="Y47" s="103">
        <f t="shared" si="12"/>
        <v>0</v>
      </c>
      <c r="Z47" s="48">
        <f t="shared" si="13"/>
        <v>0</v>
      </c>
      <c r="AA47" s="48">
        <f t="shared" si="14"/>
        <v>0</v>
      </c>
      <c r="AB47" s="49">
        <f t="shared" si="15"/>
        <v>0</v>
      </c>
      <c r="AC47" s="109">
        <f t="shared" si="16"/>
        <v>0</v>
      </c>
      <c r="AD47" s="82">
        <f t="shared" si="17"/>
        <v>0</v>
      </c>
      <c r="AE47" s="110">
        <f t="shared" si="18"/>
        <v>2012</v>
      </c>
      <c r="AF47" s="213">
        <v>29</v>
      </c>
      <c r="AG47" s="214">
        <v>2</v>
      </c>
      <c r="AH47" s="215">
        <v>2004</v>
      </c>
      <c r="AI47" s="157" t="s">
        <v>20</v>
      </c>
      <c r="AJ47" s="213">
        <v>1</v>
      </c>
      <c r="AK47" s="214">
        <v>3</v>
      </c>
      <c r="AL47" s="215">
        <v>2004</v>
      </c>
      <c r="AM47" s="54" t="e">
        <f t="shared" si="19"/>
        <v>#NUM!</v>
      </c>
      <c r="AN47" s="50">
        <f t="shared" si="20"/>
        <v>2012</v>
      </c>
      <c r="AO47" s="51">
        <f t="shared" si="21"/>
        <v>0</v>
      </c>
      <c r="AP47" s="51">
        <f t="shared" si="22"/>
        <v>0</v>
      </c>
      <c r="AQ47" s="12">
        <f t="shared" si="23"/>
        <v>2012</v>
      </c>
      <c r="AR47" s="12">
        <f t="shared" si="24"/>
        <v>0</v>
      </c>
      <c r="AS47" s="20">
        <f t="shared" si="25"/>
        <v>2012</v>
      </c>
      <c r="AT47" s="44">
        <v>2</v>
      </c>
      <c r="AU47" s="42">
        <v>4</v>
      </c>
      <c r="AV47" s="22">
        <v>6</v>
      </c>
      <c r="AW47" s="43">
        <v>9</v>
      </c>
      <c r="AX47" s="41">
        <v>11</v>
      </c>
      <c r="AY47" s="45">
        <v>29</v>
      </c>
      <c r="AZ47" s="21">
        <v>28</v>
      </c>
      <c r="BA47" s="46">
        <v>31</v>
      </c>
      <c r="BB47" s="47">
        <v>30</v>
      </c>
      <c r="BC47" s="13">
        <f t="shared" si="26"/>
        <v>31</v>
      </c>
      <c r="BD47" s="24">
        <f t="shared" si="27"/>
        <v>0</v>
      </c>
      <c r="BE47" s="31">
        <f t="shared" si="28"/>
        <v>0</v>
      </c>
      <c r="BF47" s="29" t="e">
        <f t="shared" si="29"/>
        <v>#NUM!</v>
      </c>
      <c r="BG47" s="29">
        <f t="shared" si="30"/>
        <v>40877</v>
      </c>
      <c r="BH47" s="23" t="e">
        <f t="shared" si="31"/>
        <v>#NUM!</v>
      </c>
      <c r="BI47" s="280"/>
    </row>
    <row r="48" spans="1:61" ht="14.25" thickTop="1" thickBot="1" x14ac:dyDescent="0.25">
      <c r="A48" s="80"/>
      <c r="B48" s="104">
        <v>41</v>
      </c>
      <c r="C48" s="154"/>
      <c r="D48" s="258"/>
      <c r="E48" s="165"/>
      <c r="F48" s="165"/>
      <c r="G48" s="165"/>
      <c r="H48" s="107"/>
      <c r="I48" s="107"/>
      <c r="J48" s="107"/>
      <c r="K48" s="261"/>
      <c r="L48" s="261"/>
      <c r="M48" s="261">
        <v>2012</v>
      </c>
      <c r="N48" s="158" t="e">
        <f t="shared" si="4"/>
        <v>#NUM!</v>
      </c>
      <c r="O48" s="252">
        <f t="shared" si="1"/>
        <v>2012</v>
      </c>
      <c r="P48" s="253">
        <f t="shared" si="2"/>
        <v>0</v>
      </c>
      <c r="Q48" s="253">
        <f t="shared" si="3"/>
        <v>0</v>
      </c>
      <c r="R48" s="155">
        <f t="shared" si="5"/>
        <v>2012</v>
      </c>
      <c r="S48" s="100">
        <f t="shared" si="6"/>
        <v>0</v>
      </c>
      <c r="T48" s="100">
        <f t="shared" si="7"/>
        <v>0</v>
      </c>
      <c r="U48" s="101">
        <f t="shared" si="8"/>
        <v>2012</v>
      </c>
      <c r="V48" s="102">
        <f t="shared" si="9"/>
        <v>0</v>
      </c>
      <c r="W48" s="102">
        <f t="shared" si="10"/>
        <v>0</v>
      </c>
      <c r="X48" s="167">
        <f t="shared" si="11"/>
        <v>1</v>
      </c>
      <c r="Y48" s="103">
        <f t="shared" si="12"/>
        <v>0</v>
      </c>
      <c r="Z48" s="48">
        <f t="shared" si="13"/>
        <v>0</v>
      </c>
      <c r="AA48" s="48">
        <f t="shared" si="14"/>
        <v>0</v>
      </c>
      <c r="AB48" s="49">
        <f t="shared" si="15"/>
        <v>0</v>
      </c>
      <c r="AC48" s="109">
        <f t="shared" si="16"/>
        <v>0</v>
      </c>
      <c r="AD48" s="82">
        <f t="shared" si="17"/>
        <v>0</v>
      </c>
      <c r="AE48" s="110">
        <f t="shared" si="18"/>
        <v>2012</v>
      </c>
      <c r="AF48" s="213">
        <v>29</v>
      </c>
      <c r="AG48" s="214">
        <v>2</v>
      </c>
      <c r="AH48" s="215">
        <v>2004</v>
      </c>
      <c r="AI48" s="157" t="s">
        <v>20</v>
      </c>
      <c r="AJ48" s="213">
        <v>1</v>
      </c>
      <c r="AK48" s="214">
        <v>3</v>
      </c>
      <c r="AL48" s="215">
        <v>2004</v>
      </c>
      <c r="AM48" s="54" t="e">
        <f t="shared" si="19"/>
        <v>#NUM!</v>
      </c>
      <c r="AN48" s="50">
        <f t="shared" si="20"/>
        <v>2012</v>
      </c>
      <c r="AO48" s="51">
        <f t="shared" si="21"/>
        <v>0</v>
      </c>
      <c r="AP48" s="51">
        <f t="shared" si="22"/>
        <v>0</v>
      </c>
      <c r="AQ48" s="12">
        <f t="shared" si="23"/>
        <v>2012</v>
      </c>
      <c r="AR48" s="12">
        <f t="shared" si="24"/>
        <v>0</v>
      </c>
      <c r="AS48" s="20">
        <f t="shared" si="25"/>
        <v>2012</v>
      </c>
      <c r="AT48" s="44">
        <v>2</v>
      </c>
      <c r="AU48" s="42">
        <v>4</v>
      </c>
      <c r="AV48" s="22">
        <v>6</v>
      </c>
      <c r="AW48" s="43">
        <v>9</v>
      </c>
      <c r="AX48" s="41">
        <v>11</v>
      </c>
      <c r="AY48" s="45">
        <v>29</v>
      </c>
      <c r="AZ48" s="21">
        <v>28</v>
      </c>
      <c r="BA48" s="46">
        <v>31</v>
      </c>
      <c r="BB48" s="47">
        <v>30</v>
      </c>
      <c r="BC48" s="13">
        <f t="shared" si="26"/>
        <v>31</v>
      </c>
      <c r="BD48" s="24">
        <f t="shared" si="27"/>
        <v>0</v>
      </c>
      <c r="BE48" s="31">
        <f t="shared" si="28"/>
        <v>0</v>
      </c>
      <c r="BF48" s="29" t="e">
        <f t="shared" si="29"/>
        <v>#NUM!</v>
      </c>
      <c r="BG48" s="29">
        <f t="shared" si="30"/>
        <v>40877</v>
      </c>
      <c r="BH48" s="23" t="e">
        <f t="shared" si="31"/>
        <v>#NUM!</v>
      </c>
      <c r="BI48" s="280"/>
    </row>
    <row r="49" spans="1:61" ht="13.5" thickBot="1" x14ac:dyDescent="0.25">
      <c r="A49" s="80"/>
      <c r="B49" s="111">
        <v>42</v>
      </c>
      <c r="C49" s="112"/>
      <c r="D49" s="256"/>
      <c r="E49" s="163"/>
      <c r="F49" s="163"/>
      <c r="G49" s="163"/>
      <c r="H49" s="106"/>
      <c r="I49" s="106"/>
      <c r="J49" s="106"/>
      <c r="K49" s="261"/>
      <c r="L49" s="261"/>
      <c r="M49" s="261">
        <v>2012</v>
      </c>
      <c r="N49" s="158" t="e">
        <f t="shared" si="4"/>
        <v>#NUM!</v>
      </c>
      <c r="O49" s="252">
        <f t="shared" si="1"/>
        <v>2012</v>
      </c>
      <c r="P49" s="253">
        <f t="shared" si="2"/>
        <v>0</v>
      </c>
      <c r="Q49" s="253">
        <f t="shared" si="3"/>
        <v>0</v>
      </c>
      <c r="R49" s="108">
        <f t="shared" si="5"/>
        <v>2012</v>
      </c>
      <c r="S49" s="100">
        <f t="shared" si="6"/>
        <v>0</v>
      </c>
      <c r="T49" s="100">
        <f t="shared" si="7"/>
        <v>0</v>
      </c>
      <c r="U49" s="101">
        <f t="shared" si="8"/>
        <v>2012</v>
      </c>
      <c r="V49" s="102">
        <f t="shared" si="9"/>
        <v>0</v>
      </c>
      <c r="W49" s="102">
        <f t="shared" si="10"/>
        <v>0</v>
      </c>
      <c r="X49" s="167">
        <f t="shared" si="11"/>
        <v>1</v>
      </c>
      <c r="Y49" s="103">
        <f t="shared" si="12"/>
        <v>0</v>
      </c>
      <c r="Z49" s="48">
        <f t="shared" si="13"/>
        <v>0</v>
      </c>
      <c r="AA49" s="48">
        <f t="shared" si="14"/>
        <v>0</v>
      </c>
      <c r="AB49" s="49">
        <f t="shared" si="15"/>
        <v>0</v>
      </c>
      <c r="AC49" s="109">
        <f t="shared" si="16"/>
        <v>0</v>
      </c>
      <c r="AD49" s="82">
        <f t="shared" si="17"/>
        <v>0</v>
      </c>
      <c r="AE49" s="110">
        <f t="shared" si="18"/>
        <v>2012</v>
      </c>
      <c r="AF49" s="213">
        <v>29</v>
      </c>
      <c r="AG49" s="214">
        <v>2</v>
      </c>
      <c r="AH49" s="215">
        <v>2004</v>
      </c>
      <c r="AI49" s="157" t="s">
        <v>20</v>
      </c>
      <c r="AJ49" s="213">
        <v>1</v>
      </c>
      <c r="AK49" s="214">
        <v>3</v>
      </c>
      <c r="AL49" s="215">
        <v>2004</v>
      </c>
      <c r="AM49" s="54" t="e">
        <f t="shared" si="19"/>
        <v>#NUM!</v>
      </c>
      <c r="AN49" s="50">
        <f t="shared" si="20"/>
        <v>2012</v>
      </c>
      <c r="AO49" s="51">
        <f t="shared" si="21"/>
        <v>0</v>
      </c>
      <c r="AP49" s="51">
        <f t="shared" si="22"/>
        <v>0</v>
      </c>
      <c r="AQ49" s="12">
        <f t="shared" si="23"/>
        <v>2012</v>
      </c>
      <c r="AR49" s="12">
        <f t="shared" si="24"/>
        <v>0</v>
      </c>
      <c r="AS49" s="20">
        <f t="shared" si="25"/>
        <v>2012</v>
      </c>
      <c r="AT49" s="44">
        <v>2</v>
      </c>
      <c r="AU49" s="42">
        <v>4</v>
      </c>
      <c r="AV49" s="22">
        <v>6</v>
      </c>
      <c r="AW49" s="43">
        <v>9</v>
      </c>
      <c r="AX49" s="41">
        <v>11</v>
      </c>
      <c r="AY49" s="45">
        <v>29</v>
      </c>
      <c r="AZ49" s="21">
        <v>28</v>
      </c>
      <c r="BA49" s="46">
        <v>31</v>
      </c>
      <c r="BB49" s="47">
        <v>30</v>
      </c>
      <c r="BC49" s="13">
        <f t="shared" si="26"/>
        <v>31</v>
      </c>
      <c r="BD49" s="24">
        <f t="shared" si="27"/>
        <v>0</v>
      </c>
      <c r="BE49" s="31">
        <f t="shared" si="28"/>
        <v>0</v>
      </c>
      <c r="BF49" s="29" t="e">
        <f t="shared" si="29"/>
        <v>#NUM!</v>
      </c>
      <c r="BG49" s="29">
        <f t="shared" si="30"/>
        <v>40877</v>
      </c>
      <c r="BH49" s="23" t="e">
        <f t="shared" si="31"/>
        <v>#NUM!</v>
      </c>
      <c r="BI49" s="280"/>
    </row>
    <row r="50" spans="1:61" ht="13.5" thickBot="1" x14ac:dyDescent="0.25">
      <c r="A50" s="80"/>
      <c r="B50" s="111">
        <v>43</v>
      </c>
      <c r="C50" s="112"/>
      <c r="D50" s="256"/>
      <c r="E50" s="163"/>
      <c r="F50" s="163"/>
      <c r="G50" s="163"/>
      <c r="H50" s="106"/>
      <c r="I50" s="106"/>
      <c r="J50" s="106"/>
      <c r="K50" s="261"/>
      <c r="L50" s="261"/>
      <c r="M50" s="261">
        <v>2012</v>
      </c>
      <c r="N50" s="158" t="e">
        <f t="shared" si="4"/>
        <v>#NUM!</v>
      </c>
      <c r="O50" s="252">
        <f t="shared" si="1"/>
        <v>2012</v>
      </c>
      <c r="P50" s="253">
        <f t="shared" si="2"/>
        <v>0</v>
      </c>
      <c r="Q50" s="253">
        <f t="shared" si="3"/>
        <v>0</v>
      </c>
      <c r="R50" s="108">
        <f t="shared" si="5"/>
        <v>2012</v>
      </c>
      <c r="S50" s="100">
        <f t="shared" si="6"/>
        <v>0</v>
      </c>
      <c r="T50" s="100">
        <f t="shared" si="7"/>
        <v>0</v>
      </c>
      <c r="U50" s="101">
        <f t="shared" si="8"/>
        <v>2012</v>
      </c>
      <c r="V50" s="102">
        <f t="shared" si="9"/>
        <v>0</v>
      </c>
      <c r="W50" s="102">
        <f t="shared" si="10"/>
        <v>0</v>
      </c>
      <c r="X50" s="167">
        <f t="shared" si="11"/>
        <v>1</v>
      </c>
      <c r="Y50" s="103">
        <f t="shared" si="12"/>
        <v>0</v>
      </c>
      <c r="Z50" s="48">
        <f t="shared" si="13"/>
        <v>0</v>
      </c>
      <c r="AA50" s="48">
        <f t="shared" si="14"/>
        <v>0</v>
      </c>
      <c r="AB50" s="49">
        <f t="shared" si="15"/>
        <v>0</v>
      </c>
      <c r="AC50" s="109">
        <f t="shared" si="16"/>
        <v>0</v>
      </c>
      <c r="AD50" s="82">
        <f t="shared" si="17"/>
        <v>0</v>
      </c>
      <c r="AE50" s="110">
        <f t="shared" si="18"/>
        <v>2012</v>
      </c>
      <c r="AF50" s="213">
        <v>29</v>
      </c>
      <c r="AG50" s="214">
        <v>2</v>
      </c>
      <c r="AH50" s="215">
        <v>2004</v>
      </c>
      <c r="AI50" s="157" t="s">
        <v>20</v>
      </c>
      <c r="AJ50" s="213">
        <v>1</v>
      </c>
      <c r="AK50" s="214">
        <v>3</v>
      </c>
      <c r="AL50" s="215">
        <v>2004</v>
      </c>
      <c r="AM50" s="54" t="e">
        <f t="shared" si="19"/>
        <v>#NUM!</v>
      </c>
      <c r="AN50" s="50">
        <f t="shared" si="20"/>
        <v>2012</v>
      </c>
      <c r="AO50" s="51">
        <f t="shared" si="21"/>
        <v>0</v>
      </c>
      <c r="AP50" s="51">
        <f t="shared" si="22"/>
        <v>0</v>
      </c>
      <c r="AQ50" s="12">
        <f t="shared" si="23"/>
        <v>2012</v>
      </c>
      <c r="AR50" s="12">
        <f t="shared" si="24"/>
        <v>0</v>
      </c>
      <c r="AS50" s="20">
        <f t="shared" si="25"/>
        <v>2012</v>
      </c>
      <c r="AT50" s="44">
        <v>2</v>
      </c>
      <c r="AU50" s="42">
        <v>4</v>
      </c>
      <c r="AV50" s="22">
        <v>6</v>
      </c>
      <c r="AW50" s="43">
        <v>9</v>
      </c>
      <c r="AX50" s="41">
        <v>11</v>
      </c>
      <c r="AY50" s="45">
        <v>29</v>
      </c>
      <c r="AZ50" s="21">
        <v>28</v>
      </c>
      <c r="BA50" s="46">
        <v>31</v>
      </c>
      <c r="BB50" s="47">
        <v>30</v>
      </c>
      <c r="BC50" s="13">
        <f t="shared" si="26"/>
        <v>31</v>
      </c>
      <c r="BD50" s="24">
        <f t="shared" si="27"/>
        <v>0</v>
      </c>
      <c r="BE50" s="31">
        <f t="shared" si="28"/>
        <v>0</v>
      </c>
      <c r="BF50" s="29" t="e">
        <f t="shared" si="29"/>
        <v>#NUM!</v>
      </c>
      <c r="BG50" s="29">
        <f t="shared" si="30"/>
        <v>40877</v>
      </c>
      <c r="BH50" s="23" t="e">
        <f t="shared" si="31"/>
        <v>#NUM!</v>
      </c>
      <c r="BI50" s="280"/>
    </row>
    <row r="51" spans="1:61" ht="13.5" thickBot="1" x14ac:dyDescent="0.25">
      <c r="A51" s="80"/>
      <c r="B51" s="111">
        <v>44</v>
      </c>
      <c r="C51" s="112"/>
      <c r="D51" s="256"/>
      <c r="E51" s="163"/>
      <c r="F51" s="163"/>
      <c r="G51" s="163"/>
      <c r="H51" s="106"/>
      <c r="I51" s="106"/>
      <c r="J51" s="106"/>
      <c r="K51" s="261"/>
      <c r="L51" s="261"/>
      <c r="M51" s="261">
        <v>2012</v>
      </c>
      <c r="N51" s="158" t="e">
        <f t="shared" si="4"/>
        <v>#NUM!</v>
      </c>
      <c r="O51" s="252">
        <f t="shared" si="1"/>
        <v>2012</v>
      </c>
      <c r="P51" s="253">
        <f t="shared" si="2"/>
        <v>0</v>
      </c>
      <c r="Q51" s="253">
        <f t="shared" si="3"/>
        <v>0</v>
      </c>
      <c r="R51" s="108">
        <f t="shared" si="5"/>
        <v>2012</v>
      </c>
      <c r="S51" s="100">
        <f t="shared" si="6"/>
        <v>0</v>
      </c>
      <c r="T51" s="100">
        <f t="shared" si="7"/>
        <v>0</v>
      </c>
      <c r="U51" s="101">
        <f t="shared" si="8"/>
        <v>2012</v>
      </c>
      <c r="V51" s="102">
        <f t="shared" si="9"/>
        <v>0</v>
      </c>
      <c r="W51" s="102">
        <f t="shared" si="10"/>
        <v>0</v>
      </c>
      <c r="X51" s="167">
        <f t="shared" si="11"/>
        <v>1</v>
      </c>
      <c r="Y51" s="103">
        <f t="shared" si="12"/>
        <v>0</v>
      </c>
      <c r="Z51" s="48">
        <f t="shared" si="13"/>
        <v>0</v>
      </c>
      <c r="AA51" s="48">
        <f t="shared" si="14"/>
        <v>0</v>
      </c>
      <c r="AB51" s="49">
        <f t="shared" si="15"/>
        <v>0</v>
      </c>
      <c r="AC51" s="109">
        <f t="shared" si="16"/>
        <v>0</v>
      </c>
      <c r="AD51" s="82">
        <f t="shared" si="17"/>
        <v>0</v>
      </c>
      <c r="AE51" s="110">
        <f t="shared" si="18"/>
        <v>2012</v>
      </c>
      <c r="AF51" s="213">
        <v>29</v>
      </c>
      <c r="AG51" s="214">
        <v>2</v>
      </c>
      <c r="AH51" s="215">
        <v>2004</v>
      </c>
      <c r="AI51" s="157" t="s">
        <v>20</v>
      </c>
      <c r="AJ51" s="213">
        <v>1</v>
      </c>
      <c r="AK51" s="214">
        <v>3</v>
      </c>
      <c r="AL51" s="215">
        <v>2004</v>
      </c>
      <c r="AM51" s="54" t="e">
        <f t="shared" si="19"/>
        <v>#NUM!</v>
      </c>
      <c r="AN51" s="50">
        <f t="shared" si="20"/>
        <v>2012</v>
      </c>
      <c r="AO51" s="51">
        <f t="shared" si="21"/>
        <v>0</v>
      </c>
      <c r="AP51" s="51">
        <f t="shared" si="22"/>
        <v>0</v>
      </c>
      <c r="AQ51" s="12">
        <f t="shared" si="23"/>
        <v>2012</v>
      </c>
      <c r="AR51" s="12">
        <f t="shared" si="24"/>
        <v>0</v>
      </c>
      <c r="AS51" s="20">
        <f t="shared" si="25"/>
        <v>2012</v>
      </c>
      <c r="AT51" s="44">
        <v>2</v>
      </c>
      <c r="AU51" s="42">
        <v>4</v>
      </c>
      <c r="AV51" s="22">
        <v>6</v>
      </c>
      <c r="AW51" s="43">
        <v>9</v>
      </c>
      <c r="AX51" s="41">
        <v>11</v>
      </c>
      <c r="AY51" s="45">
        <v>29</v>
      </c>
      <c r="AZ51" s="21">
        <v>28</v>
      </c>
      <c r="BA51" s="46">
        <v>31</v>
      </c>
      <c r="BB51" s="47">
        <v>30</v>
      </c>
      <c r="BC51" s="13">
        <f t="shared" si="26"/>
        <v>31</v>
      </c>
      <c r="BD51" s="24">
        <f t="shared" si="27"/>
        <v>0</v>
      </c>
      <c r="BE51" s="31">
        <f t="shared" si="28"/>
        <v>0</v>
      </c>
      <c r="BF51" s="29" t="e">
        <f t="shared" si="29"/>
        <v>#NUM!</v>
      </c>
      <c r="BG51" s="29">
        <f t="shared" si="30"/>
        <v>40877</v>
      </c>
      <c r="BH51" s="23" t="e">
        <f t="shared" si="31"/>
        <v>#NUM!</v>
      </c>
      <c r="BI51" s="280"/>
    </row>
    <row r="52" spans="1:61" ht="13.5" thickBot="1" x14ac:dyDescent="0.25">
      <c r="A52" s="80"/>
      <c r="B52" s="111">
        <v>45</v>
      </c>
      <c r="C52" s="112"/>
      <c r="D52" s="256"/>
      <c r="E52" s="163"/>
      <c r="F52" s="163"/>
      <c r="G52" s="163"/>
      <c r="H52" s="106"/>
      <c r="I52" s="106"/>
      <c r="J52" s="106"/>
      <c r="K52" s="261"/>
      <c r="L52" s="261"/>
      <c r="M52" s="261">
        <v>2012</v>
      </c>
      <c r="N52" s="158" t="e">
        <f t="shared" si="4"/>
        <v>#NUM!</v>
      </c>
      <c r="O52" s="252">
        <f t="shared" si="1"/>
        <v>2012</v>
      </c>
      <c r="P52" s="253">
        <f t="shared" si="2"/>
        <v>0</v>
      </c>
      <c r="Q52" s="253">
        <f t="shared" si="3"/>
        <v>0</v>
      </c>
      <c r="R52" s="108">
        <f t="shared" si="5"/>
        <v>2012</v>
      </c>
      <c r="S52" s="100">
        <f t="shared" si="6"/>
        <v>0</v>
      </c>
      <c r="T52" s="100">
        <f t="shared" si="7"/>
        <v>0</v>
      </c>
      <c r="U52" s="101">
        <f t="shared" si="8"/>
        <v>2012</v>
      </c>
      <c r="V52" s="102">
        <f t="shared" si="9"/>
        <v>0</v>
      </c>
      <c r="W52" s="102">
        <f t="shared" si="10"/>
        <v>0</v>
      </c>
      <c r="X52" s="167">
        <f t="shared" si="11"/>
        <v>1</v>
      </c>
      <c r="Y52" s="103">
        <f t="shared" si="12"/>
        <v>0</v>
      </c>
      <c r="Z52" s="48">
        <f t="shared" si="13"/>
        <v>0</v>
      </c>
      <c r="AA52" s="48">
        <f t="shared" si="14"/>
        <v>0</v>
      </c>
      <c r="AB52" s="49">
        <f t="shared" si="15"/>
        <v>0</v>
      </c>
      <c r="AC52" s="109">
        <f t="shared" si="16"/>
        <v>0</v>
      </c>
      <c r="AD52" s="82">
        <f t="shared" si="17"/>
        <v>0</v>
      </c>
      <c r="AE52" s="110">
        <f t="shared" si="18"/>
        <v>2012</v>
      </c>
      <c r="AF52" s="213">
        <v>29</v>
      </c>
      <c r="AG52" s="214">
        <v>2</v>
      </c>
      <c r="AH52" s="215">
        <v>2004</v>
      </c>
      <c r="AI52" s="157" t="s">
        <v>20</v>
      </c>
      <c r="AJ52" s="213">
        <v>1</v>
      </c>
      <c r="AK52" s="214">
        <v>3</v>
      </c>
      <c r="AL52" s="215">
        <v>2004</v>
      </c>
      <c r="AM52" s="54" t="e">
        <f t="shared" si="19"/>
        <v>#NUM!</v>
      </c>
      <c r="AN52" s="50">
        <f t="shared" si="20"/>
        <v>2012</v>
      </c>
      <c r="AO52" s="51">
        <f t="shared" si="21"/>
        <v>0</v>
      </c>
      <c r="AP52" s="51">
        <f t="shared" si="22"/>
        <v>0</v>
      </c>
      <c r="AQ52" s="12">
        <f t="shared" si="23"/>
        <v>2012</v>
      </c>
      <c r="AR52" s="12">
        <f t="shared" si="24"/>
        <v>0</v>
      </c>
      <c r="AS52" s="20">
        <f t="shared" si="25"/>
        <v>2012</v>
      </c>
      <c r="AT52" s="44">
        <v>2</v>
      </c>
      <c r="AU52" s="42">
        <v>4</v>
      </c>
      <c r="AV52" s="22">
        <v>6</v>
      </c>
      <c r="AW52" s="43">
        <v>9</v>
      </c>
      <c r="AX52" s="41">
        <v>11</v>
      </c>
      <c r="AY52" s="45">
        <v>29</v>
      </c>
      <c r="AZ52" s="21">
        <v>28</v>
      </c>
      <c r="BA52" s="46">
        <v>31</v>
      </c>
      <c r="BB52" s="47">
        <v>30</v>
      </c>
      <c r="BC52" s="13">
        <f t="shared" si="26"/>
        <v>31</v>
      </c>
      <c r="BD52" s="24">
        <f t="shared" si="27"/>
        <v>0</v>
      </c>
      <c r="BE52" s="31">
        <f t="shared" si="28"/>
        <v>0</v>
      </c>
      <c r="BF52" s="29" t="e">
        <f t="shared" si="29"/>
        <v>#NUM!</v>
      </c>
      <c r="BG52" s="29">
        <f t="shared" si="30"/>
        <v>40877</v>
      </c>
      <c r="BH52" s="23" t="e">
        <f t="shared" si="31"/>
        <v>#NUM!</v>
      </c>
      <c r="BI52" s="280"/>
    </row>
    <row r="53" spans="1:61" ht="13.5" thickBot="1" x14ac:dyDescent="0.25">
      <c r="A53" s="80"/>
      <c r="B53" s="111">
        <v>46</v>
      </c>
      <c r="C53" s="112"/>
      <c r="D53" s="256"/>
      <c r="E53" s="163"/>
      <c r="F53" s="163"/>
      <c r="G53" s="163"/>
      <c r="H53" s="106"/>
      <c r="I53" s="106"/>
      <c r="J53" s="106"/>
      <c r="K53" s="261"/>
      <c r="L53" s="261"/>
      <c r="M53" s="261">
        <v>2012</v>
      </c>
      <c r="N53" s="158" t="e">
        <f t="shared" si="4"/>
        <v>#NUM!</v>
      </c>
      <c r="O53" s="252">
        <f t="shared" si="1"/>
        <v>2012</v>
      </c>
      <c r="P53" s="253">
        <f t="shared" si="2"/>
        <v>0</v>
      </c>
      <c r="Q53" s="253">
        <f t="shared" si="3"/>
        <v>0</v>
      </c>
      <c r="R53" s="108">
        <f t="shared" si="5"/>
        <v>2012</v>
      </c>
      <c r="S53" s="100">
        <f t="shared" si="6"/>
        <v>0</v>
      </c>
      <c r="T53" s="100">
        <f t="shared" si="7"/>
        <v>0</v>
      </c>
      <c r="U53" s="101">
        <f t="shared" si="8"/>
        <v>2012</v>
      </c>
      <c r="V53" s="102">
        <f t="shared" si="9"/>
        <v>0</v>
      </c>
      <c r="W53" s="102">
        <f t="shared" si="10"/>
        <v>0</v>
      </c>
      <c r="X53" s="167">
        <f t="shared" si="11"/>
        <v>1</v>
      </c>
      <c r="Y53" s="103">
        <f t="shared" si="12"/>
        <v>0</v>
      </c>
      <c r="Z53" s="48">
        <f t="shared" si="13"/>
        <v>0</v>
      </c>
      <c r="AA53" s="48">
        <f t="shared" si="14"/>
        <v>0</v>
      </c>
      <c r="AB53" s="49">
        <f t="shared" si="15"/>
        <v>0</v>
      </c>
      <c r="AC53" s="109">
        <f t="shared" si="16"/>
        <v>0</v>
      </c>
      <c r="AD53" s="82">
        <f t="shared" si="17"/>
        <v>0</v>
      </c>
      <c r="AE53" s="110">
        <f t="shared" si="18"/>
        <v>2012</v>
      </c>
      <c r="AF53" s="213">
        <v>29</v>
      </c>
      <c r="AG53" s="214">
        <v>2</v>
      </c>
      <c r="AH53" s="215">
        <v>2004</v>
      </c>
      <c r="AI53" s="157" t="s">
        <v>20</v>
      </c>
      <c r="AJ53" s="213">
        <v>1</v>
      </c>
      <c r="AK53" s="214">
        <v>3</v>
      </c>
      <c r="AL53" s="215">
        <v>2004</v>
      </c>
      <c r="AM53" s="54" t="e">
        <f t="shared" si="19"/>
        <v>#NUM!</v>
      </c>
      <c r="AN53" s="50">
        <f t="shared" si="20"/>
        <v>2012</v>
      </c>
      <c r="AO53" s="51">
        <f t="shared" si="21"/>
        <v>0</v>
      </c>
      <c r="AP53" s="51">
        <f t="shared" si="22"/>
        <v>0</v>
      </c>
      <c r="AQ53" s="12">
        <f t="shared" si="23"/>
        <v>2012</v>
      </c>
      <c r="AR53" s="12">
        <f t="shared" si="24"/>
        <v>0</v>
      </c>
      <c r="AS53" s="20">
        <f t="shared" si="25"/>
        <v>2012</v>
      </c>
      <c r="AT53" s="44">
        <v>2</v>
      </c>
      <c r="AU53" s="42">
        <v>4</v>
      </c>
      <c r="AV53" s="22">
        <v>6</v>
      </c>
      <c r="AW53" s="43">
        <v>9</v>
      </c>
      <c r="AX53" s="41">
        <v>11</v>
      </c>
      <c r="AY53" s="45">
        <v>29</v>
      </c>
      <c r="AZ53" s="21">
        <v>28</v>
      </c>
      <c r="BA53" s="46">
        <v>31</v>
      </c>
      <c r="BB53" s="47">
        <v>30</v>
      </c>
      <c r="BC53" s="13">
        <f t="shared" si="26"/>
        <v>31</v>
      </c>
      <c r="BD53" s="24">
        <f t="shared" si="27"/>
        <v>0</v>
      </c>
      <c r="BE53" s="31">
        <f t="shared" si="28"/>
        <v>0</v>
      </c>
      <c r="BF53" s="29" t="e">
        <f t="shared" si="29"/>
        <v>#NUM!</v>
      </c>
      <c r="BG53" s="29">
        <f t="shared" si="30"/>
        <v>40877</v>
      </c>
      <c r="BH53" s="23" t="e">
        <f t="shared" si="31"/>
        <v>#NUM!</v>
      </c>
      <c r="BI53" s="280"/>
    </row>
    <row r="54" spans="1:61" ht="13.5" thickBot="1" x14ac:dyDescent="0.25">
      <c r="A54" s="80"/>
      <c r="B54" s="111">
        <v>47</v>
      </c>
      <c r="C54" s="112"/>
      <c r="D54" s="256"/>
      <c r="E54" s="163"/>
      <c r="F54" s="163"/>
      <c r="G54" s="163"/>
      <c r="H54" s="106"/>
      <c r="I54" s="106"/>
      <c r="J54" s="106"/>
      <c r="K54" s="261"/>
      <c r="L54" s="261"/>
      <c r="M54" s="261">
        <v>2012</v>
      </c>
      <c r="N54" s="158" t="e">
        <f t="shared" si="4"/>
        <v>#NUM!</v>
      </c>
      <c r="O54" s="252">
        <f t="shared" si="1"/>
        <v>2012</v>
      </c>
      <c r="P54" s="253">
        <f t="shared" si="2"/>
        <v>0</v>
      </c>
      <c r="Q54" s="253">
        <f t="shared" si="3"/>
        <v>0</v>
      </c>
      <c r="R54" s="108">
        <f t="shared" si="5"/>
        <v>2012</v>
      </c>
      <c r="S54" s="100">
        <f t="shared" si="6"/>
        <v>0</v>
      </c>
      <c r="T54" s="100">
        <f t="shared" si="7"/>
        <v>0</v>
      </c>
      <c r="U54" s="101">
        <f t="shared" si="8"/>
        <v>2012</v>
      </c>
      <c r="V54" s="102">
        <f t="shared" si="9"/>
        <v>0</v>
      </c>
      <c r="W54" s="102">
        <f t="shared" si="10"/>
        <v>0</v>
      </c>
      <c r="X54" s="167">
        <f t="shared" si="11"/>
        <v>1</v>
      </c>
      <c r="Y54" s="103">
        <f t="shared" si="12"/>
        <v>0</v>
      </c>
      <c r="Z54" s="48">
        <f t="shared" si="13"/>
        <v>0</v>
      </c>
      <c r="AA54" s="48">
        <f t="shared" si="14"/>
        <v>0</v>
      </c>
      <c r="AB54" s="49">
        <f t="shared" si="15"/>
        <v>0</v>
      </c>
      <c r="AC54" s="109">
        <f t="shared" si="16"/>
        <v>0</v>
      </c>
      <c r="AD54" s="82">
        <f t="shared" si="17"/>
        <v>0</v>
      </c>
      <c r="AE54" s="110">
        <f t="shared" si="18"/>
        <v>2012</v>
      </c>
      <c r="AF54" s="213">
        <v>29</v>
      </c>
      <c r="AG54" s="214">
        <v>2</v>
      </c>
      <c r="AH54" s="215">
        <v>2004</v>
      </c>
      <c r="AI54" s="157" t="s">
        <v>20</v>
      </c>
      <c r="AJ54" s="213">
        <v>1</v>
      </c>
      <c r="AK54" s="214">
        <v>3</v>
      </c>
      <c r="AL54" s="215">
        <v>2004</v>
      </c>
      <c r="AM54" s="54" t="e">
        <f t="shared" si="19"/>
        <v>#NUM!</v>
      </c>
      <c r="AN54" s="50">
        <f t="shared" si="20"/>
        <v>2012</v>
      </c>
      <c r="AO54" s="51">
        <f t="shared" si="21"/>
        <v>0</v>
      </c>
      <c r="AP54" s="51">
        <f t="shared" si="22"/>
        <v>0</v>
      </c>
      <c r="AQ54" s="12">
        <f t="shared" si="23"/>
        <v>2012</v>
      </c>
      <c r="AR54" s="12">
        <f t="shared" si="24"/>
        <v>0</v>
      </c>
      <c r="AS54" s="20">
        <f t="shared" si="25"/>
        <v>2012</v>
      </c>
      <c r="AT54" s="44">
        <v>2</v>
      </c>
      <c r="AU54" s="42">
        <v>4</v>
      </c>
      <c r="AV54" s="22">
        <v>6</v>
      </c>
      <c r="AW54" s="43">
        <v>9</v>
      </c>
      <c r="AX54" s="41">
        <v>11</v>
      </c>
      <c r="AY54" s="45">
        <v>29</v>
      </c>
      <c r="AZ54" s="21">
        <v>28</v>
      </c>
      <c r="BA54" s="46">
        <v>31</v>
      </c>
      <c r="BB54" s="47">
        <v>30</v>
      </c>
      <c r="BC54" s="13">
        <f t="shared" si="26"/>
        <v>31</v>
      </c>
      <c r="BD54" s="24">
        <f t="shared" si="27"/>
        <v>0</v>
      </c>
      <c r="BE54" s="31">
        <f t="shared" si="28"/>
        <v>0</v>
      </c>
      <c r="BF54" s="29" t="e">
        <f t="shared" si="29"/>
        <v>#NUM!</v>
      </c>
      <c r="BG54" s="29">
        <f t="shared" si="30"/>
        <v>40877</v>
      </c>
      <c r="BH54" s="23" t="e">
        <f t="shared" si="31"/>
        <v>#NUM!</v>
      </c>
      <c r="BI54" s="280"/>
    </row>
    <row r="55" spans="1:61" ht="13.5" thickBot="1" x14ac:dyDescent="0.25">
      <c r="A55" s="80"/>
      <c r="B55" s="111">
        <v>48</v>
      </c>
      <c r="C55" s="112"/>
      <c r="D55" s="256"/>
      <c r="E55" s="163"/>
      <c r="F55" s="163"/>
      <c r="G55" s="163"/>
      <c r="H55" s="106"/>
      <c r="I55" s="106"/>
      <c r="J55" s="106"/>
      <c r="K55" s="261"/>
      <c r="L55" s="261"/>
      <c r="M55" s="261">
        <v>2012</v>
      </c>
      <c r="N55" s="158" t="e">
        <f t="shared" si="4"/>
        <v>#NUM!</v>
      </c>
      <c r="O55" s="252">
        <f t="shared" si="1"/>
        <v>2012</v>
      </c>
      <c r="P55" s="253">
        <f t="shared" si="2"/>
        <v>0</v>
      </c>
      <c r="Q55" s="253">
        <f t="shared" si="3"/>
        <v>0</v>
      </c>
      <c r="R55" s="108">
        <f t="shared" si="5"/>
        <v>2012</v>
      </c>
      <c r="S55" s="100">
        <f t="shared" si="6"/>
        <v>0</v>
      </c>
      <c r="T55" s="100">
        <f t="shared" si="7"/>
        <v>0</v>
      </c>
      <c r="U55" s="101">
        <f t="shared" si="8"/>
        <v>2012</v>
      </c>
      <c r="V55" s="102">
        <f t="shared" si="9"/>
        <v>0</v>
      </c>
      <c r="W55" s="102">
        <f t="shared" si="10"/>
        <v>0</v>
      </c>
      <c r="X55" s="167">
        <f t="shared" si="11"/>
        <v>1</v>
      </c>
      <c r="Y55" s="103">
        <f t="shared" si="12"/>
        <v>0</v>
      </c>
      <c r="Z55" s="48">
        <f t="shared" si="13"/>
        <v>0</v>
      </c>
      <c r="AA55" s="48">
        <f t="shared" si="14"/>
        <v>0</v>
      </c>
      <c r="AB55" s="49">
        <f t="shared" si="15"/>
        <v>0</v>
      </c>
      <c r="AC55" s="109">
        <f t="shared" si="16"/>
        <v>0</v>
      </c>
      <c r="AD55" s="82">
        <f t="shared" si="17"/>
        <v>0</v>
      </c>
      <c r="AE55" s="110">
        <f t="shared" si="18"/>
        <v>2012</v>
      </c>
      <c r="AF55" s="213">
        <v>29</v>
      </c>
      <c r="AG55" s="214">
        <v>2</v>
      </c>
      <c r="AH55" s="215">
        <v>2004</v>
      </c>
      <c r="AI55" s="157" t="s">
        <v>20</v>
      </c>
      <c r="AJ55" s="213">
        <v>1</v>
      </c>
      <c r="AK55" s="214">
        <v>3</v>
      </c>
      <c r="AL55" s="215">
        <v>2004</v>
      </c>
      <c r="AM55" s="54" t="e">
        <f t="shared" si="19"/>
        <v>#NUM!</v>
      </c>
      <c r="AN55" s="50">
        <f t="shared" si="20"/>
        <v>2012</v>
      </c>
      <c r="AO55" s="51">
        <f t="shared" si="21"/>
        <v>0</v>
      </c>
      <c r="AP55" s="51">
        <f t="shared" si="22"/>
        <v>0</v>
      </c>
      <c r="AQ55" s="12">
        <f t="shared" si="23"/>
        <v>2012</v>
      </c>
      <c r="AR55" s="12">
        <f t="shared" si="24"/>
        <v>0</v>
      </c>
      <c r="AS55" s="20">
        <f t="shared" si="25"/>
        <v>2012</v>
      </c>
      <c r="AT55" s="44">
        <v>2</v>
      </c>
      <c r="AU55" s="42">
        <v>4</v>
      </c>
      <c r="AV55" s="22">
        <v>6</v>
      </c>
      <c r="AW55" s="43">
        <v>9</v>
      </c>
      <c r="AX55" s="41">
        <v>11</v>
      </c>
      <c r="AY55" s="45">
        <v>29</v>
      </c>
      <c r="AZ55" s="21">
        <v>28</v>
      </c>
      <c r="BA55" s="46">
        <v>31</v>
      </c>
      <c r="BB55" s="47">
        <v>30</v>
      </c>
      <c r="BC55" s="13">
        <f t="shared" si="26"/>
        <v>31</v>
      </c>
      <c r="BD55" s="24">
        <f t="shared" si="27"/>
        <v>0</v>
      </c>
      <c r="BE55" s="31">
        <f t="shared" si="28"/>
        <v>0</v>
      </c>
      <c r="BF55" s="29" t="e">
        <f t="shared" si="29"/>
        <v>#NUM!</v>
      </c>
      <c r="BG55" s="29">
        <f t="shared" si="30"/>
        <v>40877</v>
      </c>
      <c r="BH55" s="23" t="e">
        <f t="shared" si="31"/>
        <v>#NUM!</v>
      </c>
      <c r="BI55" s="280"/>
    </row>
    <row r="56" spans="1:61" ht="13.5" thickBot="1" x14ac:dyDescent="0.25">
      <c r="A56" s="80"/>
      <c r="B56" s="111">
        <v>49</v>
      </c>
      <c r="C56" s="112"/>
      <c r="D56" s="256"/>
      <c r="E56" s="163"/>
      <c r="F56" s="163"/>
      <c r="G56" s="163"/>
      <c r="H56" s="106"/>
      <c r="I56" s="106"/>
      <c r="J56" s="106"/>
      <c r="K56" s="261"/>
      <c r="L56" s="261"/>
      <c r="M56" s="261"/>
      <c r="N56" s="158" t="e">
        <f t="shared" si="4"/>
        <v>#NUM!</v>
      </c>
      <c r="O56" s="252">
        <f t="shared" si="1"/>
        <v>0</v>
      </c>
      <c r="P56" s="253">
        <f t="shared" si="2"/>
        <v>0</v>
      </c>
      <c r="Q56" s="253">
        <f t="shared" si="3"/>
        <v>0</v>
      </c>
      <c r="R56" s="108">
        <f t="shared" si="5"/>
        <v>0</v>
      </c>
      <c r="S56" s="100">
        <f t="shared" si="6"/>
        <v>0</v>
      </c>
      <c r="T56" s="100">
        <f t="shared" si="7"/>
        <v>0</v>
      </c>
      <c r="U56" s="101">
        <f t="shared" si="8"/>
        <v>0</v>
      </c>
      <c r="V56" s="102">
        <f t="shared" si="9"/>
        <v>0</v>
      </c>
      <c r="W56" s="102">
        <f t="shared" si="10"/>
        <v>0</v>
      </c>
      <c r="X56" s="167">
        <f t="shared" si="11"/>
        <v>0.6</v>
      </c>
      <c r="Y56" s="103">
        <f t="shared" si="12"/>
        <v>0</v>
      </c>
      <c r="Z56" s="48">
        <f t="shared" si="13"/>
        <v>0</v>
      </c>
      <c r="AA56" s="48">
        <f t="shared" si="14"/>
        <v>0</v>
      </c>
      <c r="AB56" s="49">
        <f t="shared" si="15"/>
        <v>0</v>
      </c>
      <c r="AC56" s="109">
        <f t="shared" si="16"/>
        <v>0</v>
      </c>
      <c r="AD56" s="82">
        <f t="shared" si="17"/>
        <v>0</v>
      </c>
      <c r="AE56" s="110">
        <f t="shared" si="18"/>
        <v>0</v>
      </c>
      <c r="AF56" s="213">
        <v>29</v>
      </c>
      <c r="AG56" s="214">
        <v>2</v>
      </c>
      <c r="AH56" s="215">
        <v>2004</v>
      </c>
      <c r="AI56" s="157" t="s">
        <v>20</v>
      </c>
      <c r="AJ56" s="213">
        <v>1</v>
      </c>
      <c r="AK56" s="214">
        <v>3</v>
      </c>
      <c r="AL56" s="215">
        <v>2004</v>
      </c>
      <c r="AM56" s="54">
        <f t="shared" si="19"/>
        <v>0</v>
      </c>
      <c r="AN56" s="50">
        <f t="shared" si="20"/>
        <v>0</v>
      </c>
      <c r="AO56" s="51">
        <f t="shared" si="21"/>
        <v>0</v>
      </c>
      <c r="AP56" s="51">
        <f t="shared" si="22"/>
        <v>0</v>
      </c>
      <c r="AQ56" s="12">
        <f t="shared" si="23"/>
        <v>0</v>
      </c>
      <c r="AR56" s="12">
        <f t="shared" si="24"/>
        <v>0</v>
      </c>
      <c r="AS56" s="20">
        <f t="shared" si="25"/>
        <v>0</v>
      </c>
      <c r="AT56" s="44">
        <v>2</v>
      </c>
      <c r="AU56" s="42">
        <v>4</v>
      </c>
      <c r="AV56" s="22">
        <v>6</v>
      </c>
      <c r="AW56" s="43">
        <v>9</v>
      </c>
      <c r="AX56" s="41">
        <v>11</v>
      </c>
      <c r="AY56" s="45">
        <v>29</v>
      </c>
      <c r="AZ56" s="21">
        <v>28</v>
      </c>
      <c r="BA56" s="46">
        <v>31</v>
      </c>
      <c r="BB56" s="47">
        <v>30</v>
      </c>
      <c r="BC56" s="13">
        <f t="shared" si="26"/>
        <v>31</v>
      </c>
      <c r="BD56" s="24">
        <f t="shared" si="27"/>
        <v>0</v>
      </c>
      <c r="BE56" s="31">
        <f t="shared" si="28"/>
        <v>0</v>
      </c>
      <c r="BF56" s="29" t="e">
        <f t="shared" si="29"/>
        <v>#NUM!</v>
      </c>
      <c r="BG56" s="29" t="e">
        <f t="shared" si="30"/>
        <v>#NUM!</v>
      </c>
      <c r="BH56" s="23" t="e">
        <f t="shared" si="31"/>
        <v>#NUM!</v>
      </c>
      <c r="BI56" s="280"/>
    </row>
    <row r="57" spans="1:61" ht="13.5" thickBot="1" x14ac:dyDescent="0.25">
      <c r="A57" s="80"/>
      <c r="B57" s="148">
        <v>50</v>
      </c>
      <c r="C57" s="149"/>
      <c r="D57" s="257"/>
      <c r="E57" s="164"/>
      <c r="F57" s="164"/>
      <c r="G57" s="164"/>
      <c r="H57" s="150"/>
      <c r="I57" s="150"/>
      <c r="J57" s="150"/>
      <c r="K57" s="263"/>
      <c r="L57" s="263"/>
      <c r="M57" s="263"/>
      <c r="N57" s="158" t="e">
        <f t="shared" si="4"/>
        <v>#NUM!</v>
      </c>
      <c r="O57" s="252">
        <f t="shared" si="1"/>
        <v>0</v>
      </c>
      <c r="P57" s="253">
        <f t="shared" si="2"/>
        <v>0</v>
      </c>
      <c r="Q57" s="253">
        <f t="shared" si="3"/>
        <v>0</v>
      </c>
      <c r="R57" s="161">
        <f t="shared" si="5"/>
        <v>0</v>
      </c>
      <c r="S57" s="151">
        <f t="shared" si="6"/>
        <v>0</v>
      </c>
      <c r="T57" s="151">
        <f t="shared" si="7"/>
        <v>0</v>
      </c>
      <c r="U57" s="152">
        <f t="shared" si="8"/>
        <v>0</v>
      </c>
      <c r="V57" s="153">
        <f t="shared" si="9"/>
        <v>0</v>
      </c>
      <c r="W57" s="153">
        <f t="shared" si="10"/>
        <v>0</v>
      </c>
      <c r="X57" s="168">
        <f t="shared" si="11"/>
        <v>0.6</v>
      </c>
      <c r="Y57" s="103">
        <f t="shared" si="12"/>
        <v>0</v>
      </c>
      <c r="Z57" s="48">
        <f t="shared" si="13"/>
        <v>0</v>
      </c>
      <c r="AA57" s="48">
        <f t="shared" si="14"/>
        <v>0</v>
      </c>
      <c r="AB57" s="49">
        <f t="shared" si="15"/>
        <v>0</v>
      </c>
      <c r="AC57" s="109">
        <f t="shared" si="16"/>
        <v>0</v>
      </c>
      <c r="AD57" s="82">
        <f t="shared" si="17"/>
        <v>0</v>
      </c>
      <c r="AE57" s="110">
        <f t="shared" si="18"/>
        <v>0</v>
      </c>
      <c r="AF57" s="213">
        <v>29</v>
      </c>
      <c r="AG57" s="214">
        <v>2</v>
      </c>
      <c r="AH57" s="215">
        <v>2004</v>
      </c>
      <c r="AI57" s="157" t="s">
        <v>20</v>
      </c>
      <c r="AJ57" s="213">
        <v>1</v>
      </c>
      <c r="AK57" s="214">
        <v>3</v>
      </c>
      <c r="AL57" s="215">
        <v>2004</v>
      </c>
      <c r="AM57" s="54">
        <f t="shared" si="19"/>
        <v>0</v>
      </c>
      <c r="AN57" s="50">
        <f t="shared" si="20"/>
        <v>0</v>
      </c>
      <c r="AO57" s="51">
        <f t="shared" si="21"/>
        <v>0</v>
      </c>
      <c r="AP57" s="51">
        <f t="shared" si="22"/>
        <v>0</v>
      </c>
      <c r="AQ57" s="12">
        <f t="shared" si="23"/>
        <v>0</v>
      </c>
      <c r="AR57" s="12">
        <f t="shared" si="24"/>
        <v>0</v>
      </c>
      <c r="AS57" s="20">
        <f t="shared" si="25"/>
        <v>0</v>
      </c>
      <c r="AT57" s="44">
        <v>2</v>
      </c>
      <c r="AU57" s="42">
        <v>4</v>
      </c>
      <c r="AV57" s="22">
        <v>6</v>
      </c>
      <c r="AW57" s="43">
        <v>9</v>
      </c>
      <c r="AX57" s="41">
        <v>11</v>
      </c>
      <c r="AY57" s="45">
        <v>29</v>
      </c>
      <c r="AZ57" s="21">
        <v>28</v>
      </c>
      <c r="BA57" s="46">
        <v>31</v>
      </c>
      <c r="BB57" s="47">
        <v>30</v>
      </c>
      <c r="BC57" s="13">
        <f t="shared" si="26"/>
        <v>31</v>
      </c>
      <c r="BD57" s="24">
        <f t="shared" si="27"/>
        <v>0</v>
      </c>
      <c r="BE57" s="31">
        <f t="shared" si="28"/>
        <v>0</v>
      </c>
      <c r="BF57" s="29" t="e">
        <f t="shared" si="29"/>
        <v>#NUM!</v>
      </c>
      <c r="BG57" s="29" t="e">
        <f t="shared" si="30"/>
        <v>#NUM!</v>
      </c>
      <c r="BH57" s="23" t="e">
        <f t="shared" si="31"/>
        <v>#NUM!</v>
      </c>
      <c r="BI57" s="280"/>
    </row>
    <row r="58" spans="1:61" ht="14.25" thickTop="1" thickBot="1" x14ac:dyDescent="0.25">
      <c r="A58" s="80"/>
      <c r="B58" s="104">
        <v>51</v>
      </c>
      <c r="C58" s="154"/>
      <c r="D58" s="258"/>
      <c r="E58" s="165"/>
      <c r="F58" s="165"/>
      <c r="G58" s="165"/>
      <c r="H58" s="107"/>
      <c r="I58" s="107"/>
      <c r="J58" s="107"/>
      <c r="K58" s="261"/>
      <c r="L58" s="261"/>
      <c r="M58" s="261"/>
      <c r="N58" s="158" t="e">
        <f t="shared" si="4"/>
        <v>#NUM!</v>
      </c>
      <c r="O58" s="252">
        <f t="shared" si="1"/>
        <v>0</v>
      </c>
      <c r="P58" s="253">
        <f t="shared" si="2"/>
        <v>0</v>
      </c>
      <c r="Q58" s="253">
        <f t="shared" si="3"/>
        <v>0</v>
      </c>
      <c r="R58" s="155">
        <f t="shared" si="5"/>
        <v>0</v>
      </c>
      <c r="S58" s="100">
        <f t="shared" si="6"/>
        <v>0</v>
      </c>
      <c r="T58" s="100">
        <f t="shared" si="7"/>
        <v>0</v>
      </c>
      <c r="U58" s="101">
        <f t="shared" si="8"/>
        <v>0</v>
      </c>
      <c r="V58" s="102">
        <f t="shared" si="9"/>
        <v>0</v>
      </c>
      <c r="W58" s="102">
        <f t="shared" si="10"/>
        <v>0</v>
      </c>
      <c r="X58" s="167">
        <f t="shared" si="11"/>
        <v>0.6</v>
      </c>
      <c r="Y58" s="103">
        <f t="shared" si="12"/>
        <v>0</v>
      </c>
      <c r="Z58" s="48">
        <f t="shared" si="13"/>
        <v>0</v>
      </c>
      <c r="AA58" s="48">
        <f t="shared" si="14"/>
        <v>0</v>
      </c>
      <c r="AB58" s="49">
        <f t="shared" si="15"/>
        <v>0</v>
      </c>
      <c r="AC58" s="109">
        <f t="shared" si="16"/>
        <v>0</v>
      </c>
      <c r="AD58" s="82">
        <f t="shared" si="17"/>
        <v>0</v>
      </c>
      <c r="AE58" s="110">
        <f t="shared" si="18"/>
        <v>0</v>
      </c>
      <c r="AF58" s="213">
        <v>29</v>
      </c>
      <c r="AG58" s="214">
        <v>2</v>
      </c>
      <c r="AH58" s="215">
        <v>2004</v>
      </c>
      <c r="AI58" s="157" t="s">
        <v>20</v>
      </c>
      <c r="AJ58" s="213">
        <v>1</v>
      </c>
      <c r="AK58" s="214">
        <v>3</v>
      </c>
      <c r="AL58" s="215">
        <v>2004</v>
      </c>
      <c r="AM58" s="54">
        <f t="shared" si="19"/>
        <v>0</v>
      </c>
      <c r="AN58" s="50">
        <f t="shared" si="20"/>
        <v>0</v>
      </c>
      <c r="AO58" s="51">
        <f t="shared" si="21"/>
        <v>0</v>
      </c>
      <c r="AP58" s="51">
        <f t="shared" si="22"/>
        <v>0</v>
      </c>
      <c r="AQ58" s="12">
        <f t="shared" si="23"/>
        <v>0</v>
      </c>
      <c r="AR58" s="12">
        <f t="shared" si="24"/>
        <v>0</v>
      </c>
      <c r="AS58" s="20">
        <f t="shared" si="25"/>
        <v>0</v>
      </c>
      <c r="AT58" s="44">
        <v>2</v>
      </c>
      <c r="AU58" s="42">
        <v>4</v>
      </c>
      <c r="AV58" s="22">
        <v>6</v>
      </c>
      <c r="AW58" s="43">
        <v>9</v>
      </c>
      <c r="AX58" s="41">
        <v>11</v>
      </c>
      <c r="AY58" s="45">
        <v>29</v>
      </c>
      <c r="AZ58" s="21">
        <v>28</v>
      </c>
      <c r="BA58" s="46">
        <v>31</v>
      </c>
      <c r="BB58" s="47">
        <v>30</v>
      </c>
      <c r="BC58" s="13">
        <f t="shared" si="26"/>
        <v>31</v>
      </c>
      <c r="BD58" s="24">
        <f t="shared" si="27"/>
        <v>0</v>
      </c>
      <c r="BE58" s="31">
        <f t="shared" si="28"/>
        <v>0</v>
      </c>
      <c r="BF58" s="29" t="e">
        <f t="shared" si="29"/>
        <v>#NUM!</v>
      </c>
      <c r="BG58" s="29" t="e">
        <f t="shared" si="30"/>
        <v>#NUM!</v>
      </c>
      <c r="BH58" s="23" t="e">
        <f t="shared" si="31"/>
        <v>#NUM!</v>
      </c>
      <c r="BI58" s="280"/>
    </row>
    <row r="59" spans="1:61" ht="13.5" thickBot="1" x14ac:dyDescent="0.25">
      <c r="A59" s="80"/>
      <c r="B59" s="111">
        <v>52</v>
      </c>
      <c r="C59" s="112"/>
      <c r="D59" s="256"/>
      <c r="E59" s="163"/>
      <c r="F59" s="163"/>
      <c r="G59" s="163"/>
      <c r="H59" s="106"/>
      <c r="I59" s="106"/>
      <c r="J59" s="106"/>
      <c r="K59" s="261"/>
      <c r="L59" s="261"/>
      <c r="M59" s="261"/>
      <c r="N59" s="158" t="e">
        <f t="shared" si="4"/>
        <v>#NUM!</v>
      </c>
      <c r="O59" s="252">
        <f t="shared" si="1"/>
        <v>0</v>
      </c>
      <c r="P59" s="253">
        <f t="shared" si="2"/>
        <v>0</v>
      </c>
      <c r="Q59" s="253">
        <f t="shared" si="3"/>
        <v>0</v>
      </c>
      <c r="R59" s="108">
        <f t="shared" si="5"/>
        <v>0</v>
      </c>
      <c r="S59" s="100">
        <f t="shared" si="6"/>
        <v>0</v>
      </c>
      <c r="T59" s="100">
        <f t="shared" si="7"/>
        <v>0</v>
      </c>
      <c r="U59" s="101">
        <f t="shared" si="8"/>
        <v>0</v>
      </c>
      <c r="V59" s="102">
        <f t="shared" si="9"/>
        <v>0</v>
      </c>
      <c r="W59" s="102">
        <f t="shared" si="10"/>
        <v>0</v>
      </c>
      <c r="X59" s="167">
        <f t="shared" si="11"/>
        <v>0.6</v>
      </c>
      <c r="Y59" s="103">
        <f t="shared" si="12"/>
        <v>0</v>
      </c>
      <c r="Z59" s="48">
        <f t="shared" si="13"/>
        <v>0</v>
      </c>
      <c r="AA59" s="48">
        <f t="shared" si="14"/>
        <v>0</v>
      </c>
      <c r="AB59" s="49">
        <f t="shared" si="15"/>
        <v>0</v>
      </c>
      <c r="AC59" s="109">
        <f t="shared" si="16"/>
        <v>0</v>
      </c>
      <c r="AD59" s="82">
        <f t="shared" si="17"/>
        <v>0</v>
      </c>
      <c r="AE59" s="110">
        <f t="shared" si="18"/>
        <v>0</v>
      </c>
      <c r="AF59" s="213">
        <v>29</v>
      </c>
      <c r="AG59" s="214">
        <v>2</v>
      </c>
      <c r="AH59" s="215">
        <v>2004</v>
      </c>
      <c r="AI59" s="157" t="s">
        <v>20</v>
      </c>
      <c r="AJ59" s="213">
        <v>1</v>
      </c>
      <c r="AK59" s="214">
        <v>3</v>
      </c>
      <c r="AL59" s="215">
        <v>2004</v>
      </c>
      <c r="AM59" s="54">
        <f t="shared" si="19"/>
        <v>0</v>
      </c>
      <c r="AN59" s="50">
        <f t="shared" si="20"/>
        <v>0</v>
      </c>
      <c r="AO59" s="51">
        <f t="shared" si="21"/>
        <v>0</v>
      </c>
      <c r="AP59" s="51">
        <f t="shared" si="22"/>
        <v>0</v>
      </c>
      <c r="AQ59" s="12">
        <f t="shared" si="23"/>
        <v>0</v>
      </c>
      <c r="AR59" s="12">
        <f t="shared" si="24"/>
        <v>0</v>
      </c>
      <c r="AS59" s="20">
        <f t="shared" si="25"/>
        <v>0</v>
      </c>
      <c r="AT59" s="44">
        <v>2</v>
      </c>
      <c r="AU59" s="42">
        <v>4</v>
      </c>
      <c r="AV59" s="22">
        <v>6</v>
      </c>
      <c r="AW59" s="43">
        <v>9</v>
      </c>
      <c r="AX59" s="41">
        <v>11</v>
      </c>
      <c r="AY59" s="45">
        <v>29</v>
      </c>
      <c r="AZ59" s="21">
        <v>28</v>
      </c>
      <c r="BA59" s="46">
        <v>31</v>
      </c>
      <c r="BB59" s="47">
        <v>30</v>
      </c>
      <c r="BC59" s="13">
        <f t="shared" si="26"/>
        <v>31</v>
      </c>
      <c r="BD59" s="24">
        <f t="shared" si="27"/>
        <v>0</v>
      </c>
      <c r="BE59" s="31">
        <f t="shared" si="28"/>
        <v>0</v>
      </c>
      <c r="BF59" s="29" t="e">
        <f t="shared" si="29"/>
        <v>#NUM!</v>
      </c>
      <c r="BG59" s="29" t="e">
        <f t="shared" si="30"/>
        <v>#NUM!</v>
      </c>
      <c r="BH59" s="23" t="e">
        <f t="shared" si="31"/>
        <v>#NUM!</v>
      </c>
      <c r="BI59" s="280"/>
    </row>
    <row r="60" spans="1:61" ht="13.5" thickBot="1" x14ac:dyDescent="0.25">
      <c r="A60" s="80"/>
      <c r="B60" s="111">
        <v>53</v>
      </c>
      <c r="C60" s="112"/>
      <c r="D60" s="256"/>
      <c r="E60" s="163"/>
      <c r="F60" s="163"/>
      <c r="G60" s="163"/>
      <c r="H60" s="106"/>
      <c r="I60" s="106"/>
      <c r="J60" s="106"/>
      <c r="K60" s="261"/>
      <c r="L60" s="261"/>
      <c r="M60" s="261"/>
      <c r="N60" s="158" t="e">
        <f t="shared" si="4"/>
        <v>#NUM!</v>
      </c>
      <c r="O60" s="252">
        <f t="shared" si="1"/>
        <v>0</v>
      </c>
      <c r="P60" s="253">
        <f t="shared" si="2"/>
        <v>0</v>
      </c>
      <c r="Q60" s="253">
        <f t="shared" si="3"/>
        <v>0</v>
      </c>
      <c r="R60" s="108">
        <f t="shared" si="5"/>
        <v>0</v>
      </c>
      <c r="S60" s="100">
        <f t="shared" si="6"/>
        <v>0</v>
      </c>
      <c r="T60" s="100">
        <f t="shared" si="7"/>
        <v>0</v>
      </c>
      <c r="U60" s="101">
        <f t="shared" si="8"/>
        <v>0</v>
      </c>
      <c r="V60" s="102">
        <f t="shared" si="9"/>
        <v>0</v>
      </c>
      <c r="W60" s="102">
        <f t="shared" si="10"/>
        <v>0</v>
      </c>
      <c r="X60" s="167">
        <f t="shared" si="11"/>
        <v>0.6</v>
      </c>
      <c r="Y60" s="103">
        <f t="shared" si="12"/>
        <v>0</v>
      </c>
      <c r="Z60" s="48">
        <f t="shared" si="13"/>
        <v>0</v>
      </c>
      <c r="AA60" s="48">
        <f t="shared" si="14"/>
        <v>0</v>
      </c>
      <c r="AB60" s="49">
        <f t="shared" si="15"/>
        <v>0</v>
      </c>
      <c r="AC60" s="109">
        <f t="shared" si="16"/>
        <v>0</v>
      </c>
      <c r="AD60" s="82">
        <f t="shared" si="17"/>
        <v>0</v>
      </c>
      <c r="AE60" s="110">
        <f t="shared" si="18"/>
        <v>0</v>
      </c>
      <c r="AF60" s="213">
        <v>29</v>
      </c>
      <c r="AG60" s="214">
        <v>2</v>
      </c>
      <c r="AH60" s="215">
        <v>2004</v>
      </c>
      <c r="AI60" s="157" t="s">
        <v>20</v>
      </c>
      <c r="AJ60" s="213">
        <v>1</v>
      </c>
      <c r="AK60" s="214">
        <v>3</v>
      </c>
      <c r="AL60" s="215">
        <v>2004</v>
      </c>
      <c r="AM60" s="54">
        <f t="shared" si="19"/>
        <v>0</v>
      </c>
      <c r="AN60" s="50">
        <f t="shared" si="20"/>
        <v>0</v>
      </c>
      <c r="AO60" s="51">
        <f t="shared" si="21"/>
        <v>0</v>
      </c>
      <c r="AP60" s="51">
        <f t="shared" si="22"/>
        <v>0</v>
      </c>
      <c r="AQ60" s="12">
        <f t="shared" si="23"/>
        <v>0</v>
      </c>
      <c r="AR60" s="12">
        <f t="shared" si="24"/>
        <v>0</v>
      </c>
      <c r="AS60" s="20">
        <f t="shared" si="25"/>
        <v>0</v>
      </c>
      <c r="AT60" s="44">
        <v>2</v>
      </c>
      <c r="AU60" s="42">
        <v>4</v>
      </c>
      <c r="AV60" s="22">
        <v>6</v>
      </c>
      <c r="AW60" s="43">
        <v>9</v>
      </c>
      <c r="AX60" s="41">
        <v>11</v>
      </c>
      <c r="AY60" s="45">
        <v>29</v>
      </c>
      <c r="AZ60" s="21">
        <v>28</v>
      </c>
      <c r="BA60" s="46">
        <v>31</v>
      </c>
      <c r="BB60" s="47">
        <v>30</v>
      </c>
      <c r="BC60" s="13">
        <f t="shared" si="26"/>
        <v>31</v>
      </c>
      <c r="BD60" s="24">
        <f t="shared" si="27"/>
        <v>0</v>
      </c>
      <c r="BE60" s="31">
        <f t="shared" si="28"/>
        <v>0</v>
      </c>
      <c r="BF60" s="29" t="e">
        <f t="shared" si="29"/>
        <v>#NUM!</v>
      </c>
      <c r="BG60" s="29" t="e">
        <f t="shared" si="30"/>
        <v>#NUM!</v>
      </c>
      <c r="BH60" s="23" t="e">
        <f t="shared" si="31"/>
        <v>#NUM!</v>
      </c>
      <c r="BI60" s="280"/>
    </row>
    <row r="61" spans="1:61" ht="13.5" thickBot="1" x14ac:dyDescent="0.25">
      <c r="A61" s="80"/>
      <c r="B61" s="111">
        <v>54</v>
      </c>
      <c r="C61" s="112"/>
      <c r="D61" s="256"/>
      <c r="E61" s="163"/>
      <c r="F61" s="163"/>
      <c r="G61" s="163"/>
      <c r="H61" s="106"/>
      <c r="I61" s="106"/>
      <c r="J61" s="106"/>
      <c r="K61" s="261"/>
      <c r="L61" s="261"/>
      <c r="M61" s="261"/>
      <c r="N61" s="158" t="e">
        <f t="shared" si="4"/>
        <v>#NUM!</v>
      </c>
      <c r="O61" s="252">
        <f t="shared" si="1"/>
        <v>0</v>
      </c>
      <c r="P61" s="253">
        <f t="shared" si="2"/>
        <v>0</v>
      </c>
      <c r="Q61" s="253">
        <f t="shared" si="3"/>
        <v>0</v>
      </c>
      <c r="R61" s="108">
        <f t="shared" si="5"/>
        <v>0</v>
      </c>
      <c r="S61" s="100">
        <f t="shared" si="6"/>
        <v>0</v>
      </c>
      <c r="T61" s="100">
        <f t="shared" si="7"/>
        <v>0</v>
      </c>
      <c r="U61" s="101">
        <f t="shared" si="8"/>
        <v>0</v>
      </c>
      <c r="V61" s="102">
        <f t="shared" si="9"/>
        <v>0</v>
      </c>
      <c r="W61" s="102">
        <f t="shared" si="10"/>
        <v>0</v>
      </c>
      <c r="X61" s="167">
        <f t="shared" si="11"/>
        <v>0.6</v>
      </c>
      <c r="Y61" s="103">
        <f t="shared" si="12"/>
        <v>0</v>
      </c>
      <c r="Z61" s="48">
        <f t="shared" si="13"/>
        <v>0</v>
      </c>
      <c r="AA61" s="48">
        <f t="shared" si="14"/>
        <v>0</v>
      </c>
      <c r="AB61" s="49">
        <f t="shared" si="15"/>
        <v>0</v>
      </c>
      <c r="AC61" s="109">
        <f t="shared" si="16"/>
        <v>0</v>
      </c>
      <c r="AD61" s="82">
        <f t="shared" si="17"/>
        <v>0</v>
      </c>
      <c r="AE61" s="110">
        <f t="shared" si="18"/>
        <v>0</v>
      </c>
      <c r="AF61" s="213">
        <v>29</v>
      </c>
      <c r="AG61" s="214">
        <v>2</v>
      </c>
      <c r="AH61" s="215">
        <v>2004</v>
      </c>
      <c r="AI61" s="157" t="s">
        <v>20</v>
      </c>
      <c r="AJ61" s="213">
        <v>1</v>
      </c>
      <c r="AK61" s="214">
        <v>3</v>
      </c>
      <c r="AL61" s="215">
        <v>2004</v>
      </c>
      <c r="AM61" s="54">
        <f t="shared" si="19"/>
        <v>0</v>
      </c>
      <c r="AN61" s="50">
        <f t="shared" si="20"/>
        <v>0</v>
      </c>
      <c r="AO61" s="51">
        <f t="shared" si="21"/>
        <v>0</v>
      </c>
      <c r="AP61" s="51">
        <f t="shared" si="22"/>
        <v>0</v>
      </c>
      <c r="AQ61" s="12">
        <f t="shared" si="23"/>
        <v>0</v>
      </c>
      <c r="AR61" s="12">
        <f t="shared" si="24"/>
        <v>0</v>
      </c>
      <c r="AS61" s="20">
        <f t="shared" si="25"/>
        <v>0</v>
      </c>
      <c r="AT61" s="44">
        <v>2</v>
      </c>
      <c r="AU61" s="42">
        <v>4</v>
      </c>
      <c r="AV61" s="22">
        <v>6</v>
      </c>
      <c r="AW61" s="43">
        <v>9</v>
      </c>
      <c r="AX61" s="41">
        <v>11</v>
      </c>
      <c r="AY61" s="45">
        <v>29</v>
      </c>
      <c r="AZ61" s="21">
        <v>28</v>
      </c>
      <c r="BA61" s="46">
        <v>31</v>
      </c>
      <c r="BB61" s="47">
        <v>30</v>
      </c>
      <c r="BC61" s="13">
        <f t="shared" si="26"/>
        <v>31</v>
      </c>
      <c r="BD61" s="24">
        <f t="shared" si="27"/>
        <v>0</v>
      </c>
      <c r="BE61" s="31">
        <f t="shared" si="28"/>
        <v>0</v>
      </c>
      <c r="BF61" s="29" t="e">
        <f t="shared" si="29"/>
        <v>#NUM!</v>
      </c>
      <c r="BG61" s="29" t="e">
        <f t="shared" si="30"/>
        <v>#NUM!</v>
      </c>
      <c r="BH61" s="23" t="e">
        <f t="shared" si="31"/>
        <v>#NUM!</v>
      </c>
      <c r="BI61" s="280"/>
    </row>
    <row r="62" spans="1:61" ht="13.5" thickBot="1" x14ac:dyDescent="0.25">
      <c r="A62" s="80"/>
      <c r="B62" s="111">
        <v>55</v>
      </c>
      <c r="C62" s="112"/>
      <c r="D62" s="256"/>
      <c r="E62" s="163"/>
      <c r="F62" s="163"/>
      <c r="G62" s="163"/>
      <c r="H62" s="106"/>
      <c r="I62" s="106"/>
      <c r="J62" s="106"/>
      <c r="K62" s="261"/>
      <c r="L62" s="261"/>
      <c r="M62" s="261"/>
      <c r="N62" s="158" t="e">
        <f t="shared" si="4"/>
        <v>#NUM!</v>
      </c>
      <c r="O62" s="252">
        <f t="shared" si="1"/>
        <v>0</v>
      </c>
      <c r="P62" s="253">
        <f t="shared" si="2"/>
        <v>0</v>
      </c>
      <c r="Q62" s="253">
        <f t="shared" si="3"/>
        <v>0</v>
      </c>
      <c r="R62" s="108">
        <f t="shared" si="5"/>
        <v>0</v>
      </c>
      <c r="S62" s="100">
        <f t="shared" si="6"/>
        <v>0</v>
      </c>
      <c r="T62" s="100">
        <f t="shared" si="7"/>
        <v>0</v>
      </c>
      <c r="U62" s="101">
        <f t="shared" si="8"/>
        <v>0</v>
      </c>
      <c r="V62" s="102">
        <f t="shared" si="9"/>
        <v>0</v>
      </c>
      <c r="W62" s="102">
        <f t="shared" si="10"/>
        <v>0</v>
      </c>
      <c r="X62" s="167">
        <f t="shared" si="11"/>
        <v>0.6</v>
      </c>
      <c r="Y62" s="103">
        <f t="shared" si="12"/>
        <v>0</v>
      </c>
      <c r="Z62" s="48">
        <f t="shared" si="13"/>
        <v>0</v>
      </c>
      <c r="AA62" s="48">
        <f t="shared" si="14"/>
        <v>0</v>
      </c>
      <c r="AB62" s="49">
        <f t="shared" si="15"/>
        <v>0</v>
      </c>
      <c r="AC62" s="109">
        <f t="shared" si="16"/>
        <v>0</v>
      </c>
      <c r="AD62" s="82">
        <f t="shared" si="17"/>
        <v>0</v>
      </c>
      <c r="AE62" s="110">
        <f t="shared" si="18"/>
        <v>0</v>
      </c>
      <c r="AF62" s="213">
        <v>29</v>
      </c>
      <c r="AG62" s="214">
        <v>2</v>
      </c>
      <c r="AH62" s="215">
        <v>2004</v>
      </c>
      <c r="AI62" s="157" t="s">
        <v>20</v>
      </c>
      <c r="AJ62" s="213">
        <v>1</v>
      </c>
      <c r="AK62" s="214">
        <v>3</v>
      </c>
      <c r="AL62" s="215">
        <v>2004</v>
      </c>
      <c r="AM62" s="54">
        <f t="shared" si="19"/>
        <v>0</v>
      </c>
      <c r="AN62" s="50">
        <f t="shared" si="20"/>
        <v>0</v>
      </c>
      <c r="AO62" s="51">
        <f t="shared" si="21"/>
        <v>0</v>
      </c>
      <c r="AP62" s="51">
        <f t="shared" si="22"/>
        <v>0</v>
      </c>
      <c r="AQ62" s="12">
        <f t="shared" si="23"/>
        <v>0</v>
      </c>
      <c r="AR62" s="12">
        <f t="shared" si="24"/>
        <v>0</v>
      </c>
      <c r="AS62" s="20">
        <f t="shared" si="25"/>
        <v>0</v>
      </c>
      <c r="AT62" s="44">
        <v>2</v>
      </c>
      <c r="AU62" s="42">
        <v>4</v>
      </c>
      <c r="AV62" s="22">
        <v>6</v>
      </c>
      <c r="AW62" s="43">
        <v>9</v>
      </c>
      <c r="AX62" s="41">
        <v>11</v>
      </c>
      <c r="AY62" s="45">
        <v>29</v>
      </c>
      <c r="AZ62" s="21">
        <v>28</v>
      </c>
      <c r="BA62" s="46">
        <v>31</v>
      </c>
      <c r="BB62" s="47">
        <v>30</v>
      </c>
      <c r="BC62" s="13">
        <f t="shared" si="26"/>
        <v>31</v>
      </c>
      <c r="BD62" s="24">
        <f t="shared" si="27"/>
        <v>0</v>
      </c>
      <c r="BE62" s="31">
        <f t="shared" si="28"/>
        <v>0</v>
      </c>
      <c r="BF62" s="29" t="e">
        <f t="shared" si="29"/>
        <v>#NUM!</v>
      </c>
      <c r="BG62" s="29" t="e">
        <f t="shared" si="30"/>
        <v>#NUM!</v>
      </c>
      <c r="BH62" s="23" t="e">
        <f t="shared" si="31"/>
        <v>#NUM!</v>
      </c>
      <c r="BI62" s="280"/>
    </row>
    <row r="63" spans="1:61" ht="13.5" thickBot="1" x14ac:dyDescent="0.25">
      <c r="A63" s="80"/>
      <c r="B63" s="111">
        <v>56</v>
      </c>
      <c r="C63" s="112"/>
      <c r="D63" s="256"/>
      <c r="E63" s="163"/>
      <c r="F63" s="163"/>
      <c r="G63" s="163"/>
      <c r="H63" s="106"/>
      <c r="I63" s="106"/>
      <c r="J63" s="106"/>
      <c r="K63" s="261"/>
      <c r="L63" s="261"/>
      <c r="M63" s="261"/>
      <c r="N63" s="158" t="e">
        <f t="shared" si="4"/>
        <v>#NUM!</v>
      </c>
      <c r="O63" s="252">
        <f t="shared" si="1"/>
        <v>0</v>
      </c>
      <c r="P63" s="253">
        <f t="shared" si="2"/>
        <v>0</v>
      </c>
      <c r="Q63" s="253">
        <f t="shared" si="3"/>
        <v>0</v>
      </c>
      <c r="R63" s="108">
        <f t="shared" si="5"/>
        <v>0</v>
      </c>
      <c r="S63" s="100">
        <f t="shared" si="6"/>
        <v>0</v>
      </c>
      <c r="T63" s="100">
        <f t="shared" si="7"/>
        <v>0</v>
      </c>
      <c r="U63" s="101">
        <f t="shared" si="8"/>
        <v>0</v>
      </c>
      <c r="V63" s="102">
        <f t="shared" si="9"/>
        <v>0</v>
      </c>
      <c r="W63" s="102">
        <f t="shared" si="10"/>
        <v>0</v>
      </c>
      <c r="X63" s="167">
        <f t="shared" si="11"/>
        <v>0.6</v>
      </c>
      <c r="Y63" s="103">
        <f t="shared" si="12"/>
        <v>0</v>
      </c>
      <c r="Z63" s="48">
        <f t="shared" si="13"/>
        <v>0</v>
      </c>
      <c r="AA63" s="48">
        <f t="shared" si="14"/>
        <v>0</v>
      </c>
      <c r="AB63" s="49">
        <f t="shared" si="15"/>
        <v>0</v>
      </c>
      <c r="AC63" s="109">
        <f t="shared" si="16"/>
        <v>0</v>
      </c>
      <c r="AD63" s="82">
        <f t="shared" si="17"/>
        <v>0</v>
      </c>
      <c r="AE63" s="110">
        <f t="shared" si="18"/>
        <v>0</v>
      </c>
      <c r="AF63" s="213">
        <v>29</v>
      </c>
      <c r="AG63" s="214">
        <v>2</v>
      </c>
      <c r="AH63" s="215">
        <v>2004</v>
      </c>
      <c r="AI63" s="157" t="s">
        <v>20</v>
      </c>
      <c r="AJ63" s="213">
        <v>1</v>
      </c>
      <c r="AK63" s="214">
        <v>3</v>
      </c>
      <c r="AL63" s="215">
        <v>2004</v>
      </c>
      <c r="AM63" s="54">
        <f t="shared" si="19"/>
        <v>0</v>
      </c>
      <c r="AN63" s="50">
        <f t="shared" si="20"/>
        <v>0</v>
      </c>
      <c r="AO63" s="51">
        <f t="shared" si="21"/>
        <v>0</v>
      </c>
      <c r="AP63" s="51">
        <f t="shared" si="22"/>
        <v>0</v>
      </c>
      <c r="AQ63" s="12">
        <f t="shared" si="23"/>
        <v>0</v>
      </c>
      <c r="AR63" s="12">
        <f t="shared" si="24"/>
        <v>0</v>
      </c>
      <c r="AS63" s="20">
        <f t="shared" si="25"/>
        <v>0</v>
      </c>
      <c r="AT63" s="44">
        <v>2</v>
      </c>
      <c r="AU63" s="42">
        <v>4</v>
      </c>
      <c r="AV63" s="22">
        <v>6</v>
      </c>
      <c r="AW63" s="43">
        <v>9</v>
      </c>
      <c r="AX63" s="41">
        <v>11</v>
      </c>
      <c r="AY63" s="45">
        <v>29</v>
      </c>
      <c r="AZ63" s="21">
        <v>28</v>
      </c>
      <c r="BA63" s="46">
        <v>31</v>
      </c>
      <c r="BB63" s="47">
        <v>30</v>
      </c>
      <c r="BC63" s="13">
        <f t="shared" si="26"/>
        <v>31</v>
      </c>
      <c r="BD63" s="24">
        <f t="shared" si="27"/>
        <v>0</v>
      </c>
      <c r="BE63" s="31">
        <f t="shared" si="28"/>
        <v>0</v>
      </c>
      <c r="BF63" s="29" t="e">
        <f t="shared" si="29"/>
        <v>#NUM!</v>
      </c>
      <c r="BG63" s="29" t="e">
        <f t="shared" si="30"/>
        <v>#NUM!</v>
      </c>
      <c r="BH63" s="23" t="e">
        <f t="shared" si="31"/>
        <v>#NUM!</v>
      </c>
      <c r="BI63" s="280"/>
    </row>
    <row r="64" spans="1:61" ht="13.5" thickBot="1" x14ac:dyDescent="0.25">
      <c r="A64" s="80"/>
      <c r="B64" s="111">
        <v>57</v>
      </c>
      <c r="C64" s="112"/>
      <c r="D64" s="256"/>
      <c r="E64" s="163"/>
      <c r="F64" s="163"/>
      <c r="G64" s="163"/>
      <c r="H64" s="106"/>
      <c r="I64" s="106"/>
      <c r="J64" s="106"/>
      <c r="K64" s="261"/>
      <c r="L64" s="261"/>
      <c r="M64" s="261"/>
      <c r="N64" s="158" t="e">
        <f t="shared" si="4"/>
        <v>#NUM!</v>
      </c>
      <c r="O64" s="252">
        <f t="shared" si="1"/>
        <v>0</v>
      </c>
      <c r="P64" s="253">
        <f t="shared" si="2"/>
        <v>0</v>
      </c>
      <c r="Q64" s="253">
        <f t="shared" si="3"/>
        <v>0</v>
      </c>
      <c r="R64" s="108">
        <f t="shared" si="5"/>
        <v>0</v>
      </c>
      <c r="S64" s="100">
        <f t="shared" si="6"/>
        <v>0</v>
      </c>
      <c r="T64" s="100">
        <f t="shared" si="7"/>
        <v>0</v>
      </c>
      <c r="U64" s="101">
        <f t="shared" si="8"/>
        <v>0</v>
      </c>
      <c r="V64" s="102">
        <f t="shared" si="9"/>
        <v>0</v>
      </c>
      <c r="W64" s="102">
        <f t="shared" si="10"/>
        <v>0</v>
      </c>
      <c r="X64" s="167">
        <f t="shared" si="11"/>
        <v>0.6</v>
      </c>
      <c r="Y64" s="103">
        <f t="shared" si="12"/>
        <v>0</v>
      </c>
      <c r="Z64" s="48">
        <f t="shared" si="13"/>
        <v>0</v>
      </c>
      <c r="AA64" s="48">
        <f t="shared" si="14"/>
        <v>0</v>
      </c>
      <c r="AB64" s="49">
        <f t="shared" si="15"/>
        <v>0</v>
      </c>
      <c r="AC64" s="109">
        <f t="shared" si="16"/>
        <v>0</v>
      </c>
      <c r="AD64" s="82">
        <f t="shared" si="17"/>
        <v>0</v>
      </c>
      <c r="AE64" s="110">
        <f t="shared" si="18"/>
        <v>0</v>
      </c>
      <c r="AF64" s="213">
        <v>29</v>
      </c>
      <c r="AG64" s="214">
        <v>2</v>
      </c>
      <c r="AH64" s="215">
        <v>2004</v>
      </c>
      <c r="AI64" s="157" t="s">
        <v>20</v>
      </c>
      <c r="AJ64" s="213">
        <v>1</v>
      </c>
      <c r="AK64" s="214">
        <v>3</v>
      </c>
      <c r="AL64" s="215">
        <v>2004</v>
      </c>
      <c r="AM64" s="54">
        <f t="shared" si="19"/>
        <v>0</v>
      </c>
      <c r="AN64" s="50">
        <f t="shared" si="20"/>
        <v>0</v>
      </c>
      <c r="AO64" s="51">
        <f t="shared" si="21"/>
        <v>0</v>
      </c>
      <c r="AP64" s="51">
        <f t="shared" si="22"/>
        <v>0</v>
      </c>
      <c r="AQ64" s="12">
        <f t="shared" si="23"/>
        <v>0</v>
      </c>
      <c r="AR64" s="12">
        <f t="shared" si="24"/>
        <v>0</v>
      </c>
      <c r="AS64" s="20">
        <f t="shared" si="25"/>
        <v>0</v>
      </c>
      <c r="AT64" s="44">
        <v>2</v>
      </c>
      <c r="AU64" s="42">
        <v>4</v>
      </c>
      <c r="AV64" s="22">
        <v>6</v>
      </c>
      <c r="AW64" s="43">
        <v>9</v>
      </c>
      <c r="AX64" s="41">
        <v>11</v>
      </c>
      <c r="AY64" s="45">
        <v>29</v>
      </c>
      <c r="AZ64" s="21">
        <v>28</v>
      </c>
      <c r="BA64" s="46">
        <v>31</v>
      </c>
      <c r="BB64" s="47">
        <v>30</v>
      </c>
      <c r="BC64" s="13">
        <f t="shared" si="26"/>
        <v>31</v>
      </c>
      <c r="BD64" s="24">
        <f t="shared" si="27"/>
        <v>0</v>
      </c>
      <c r="BE64" s="31">
        <f t="shared" si="28"/>
        <v>0</v>
      </c>
      <c r="BF64" s="29" t="e">
        <f t="shared" si="29"/>
        <v>#NUM!</v>
      </c>
      <c r="BG64" s="29" t="e">
        <f t="shared" si="30"/>
        <v>#NUM!</v>
      </c>
      <c r="BH64" s="23" t="e">
        <f t="shared" si="31"/>
        <v>#NUM!</v>
      </c>
      <c r="BI64" s="280"/>
    </row>
    <row r="65" spans="1:61" ht="13.5" thickBot="1" x14ac:dyDescent="0.25">
      <c r="A65" s="80"/>
      <c r="B65" s="111">
        <v>58</v>
      </c>
      <c r="C65" s="112"/>
      <c r="D65" s="256"/>
      <c r="E65" s="163"/>
      <c r="F65" s="163"/>
      <c r="G65" s="163"/>
      <c r="H65" s="106"/>
      <c r="I65" s="106"/>
      <c r="J65" s="106"/>
      <c r="K65" s="261"/>
      <c r="L65" s="261"/>
      <c r="M65" s="261"/>
      <c r="N65" s="158" t="e">
        <f t="shared" si="4"/>
        <v>#NUM!</v>
      </c>
      <c r="O65" s="252">
        <f t="shared" si="1"/>
        <v>0</v>
      </c>
      <c r="P65" s="253">
        <f t="shared" si="2"/>
        <v>0</v>
      </c>
      <c r="Q65" s="253">
        <f t="shared" si="3"/>
        <v>0</v>
      </c>
      <c r="R65" s="108">
        <f t="shared" si="5"/>
        <v>0</v>
      </c>
      <c r="S65" s="100">
        <f t="shared" si="6"/>
        <v>0</v>
      </c>
      <c r="T65" s="100">
        <f t="shared" si="7"/>
        <v>0</v>
      </c>
      <c r="U65" s="101">
        <f t="shared" si="8"/>
        <v>0</v>
      </c>
      <c r="V65" s="102">
        <f t="shared" si="9"/>
        <v>0</v>
      </c>
      <c r="W65" s="102">
        <f t="shared" si="10"/>
        <v>0</v>
      </c>
      <c r="X65" s="167">
        <f t="shared" si="11"/>
        <v>0.6</v>
      </c>
      <c r="Y65" s="103">
        <f t="shared" si="12"/>
        <v>0</v>
      </c>
      <c r="Z65" s="48">
        <f t="shared" si="13"/>
        <v>0</v>
      </c>
      <c r="AA65" s="48">
        <f t="shared" si="14"/>
        <v>0</v>
      </c>
      <c r="AB65" s="49">
        <f t="shared" si="15"/>
        <v>0</v>
      </c>
      <c r="AC65" s="109">
        <f t="shared" si="16"/>
        <v>0</v>
      </c>
      <c r="AD65" s="82">
        <f t="shared" si="17"/>
        <v>0</v>
      </c>
      <c r="AE65" s="110">
        <f t="shared" si="18"/>
        <v>0</v>
      </c>
      <c r="AF65" s="213">
        <v>29</v>
      </c>
      <c r="AG65" s="214">
        <v>2</v>
      </c>
      <c r="AH65" s="215">
        <v>2004</v>
      </c>
      <c r="AI65" s="157" t="s">
        <v>20</v>
      </c>
      <c r="AJ65" s="213">
        <v>1</v>
      </c>
      <c r="AK65" s="214">
        <v>3</v>
      </c>
      <c r="AL65" s="215">
        <v>2004</v>
      </c>
      <c r="AM65" s="54">
        <f t="shared" si="19"/>
        <v>0</v>
      </c>
      <c r="AN65" s="50">
        <f t="shared" si="20"/>
        <v>0</v>
      </c>
      <c r="AO65" s="51">
        <f t="shared" si="21"/>
        <v>0</v>
      </c>
      <c r="AP65" s="51">
        <f t="shared" si="22"/>
        <v>0</v>
      </c>
      <c r="AQ65" s="12">
        <f t="shared" si="23"/>
        <v>0</v>
      </c>
      <c r="AR65" s="12">
        <f t="shared" si="24"/>
        <v>0</v>
      </c>
      <c r="AS65" s="20">
        <f t="shared" si="25"/>
        <v>0</v>
      </c>
      <c r="AT65" s="44">
        <v>2</v>
      </c>
      <c r="AU65" s="42">
        <v>4</v>
      </c>
      <c r="AV65" s="22">
        <v>6</v>
      </c>
      <c r="AW65" s="43">
        <v>9</v>
      </c>
      <c r="AX65" s="41">
        <v>11</v>
      </c>
      <c r="AY65" s="45">
        <v>29</v>
      </c>
      <c r="AZ65" s="21">
        <v>28</v>
      </c>
      <c r="BA65" s="46">
        <v>31</v>
      </c>
      <c r="BB65" s="47">
        <v>30</v>
      </c>
      <c r="BC65" s="13">
        <f t="shared" si="26"/>
        <v>31</v>
      </c>
      <c r="BD65" s="24">
        <f t="shared" si="27"/>
        <v>0</v>
      </c>
      <c r="BE65" s="31">
        <f t="shared" si="28"/>
        <v>0</v>
      </c>
      <c r="BF65" s="29" t="e">
        <f t="shared" si="29"/>
        <v>#NUM!</v>
      </c>
      <c r="BG65" s="29" t="e">
        <f t="shared" si="30"/>
        <v>#NUM!</v>
      </c>
      <c r="BH65" s="23" t="e">
        <f t="shared" si="31"/>
        <v>#NUM!</v>
      </c>
      <c r="BI65" s="280"/>
    </row>
    <row r="66" spans="1:61" ht="13.5" thickBot="1" x14ac:dyDescent="0.25">
      <c r="A66" s="80"/>
      <c r="B66" s="111">
        <v>59</v>
      </c>
      <c r="C66" s="112"/>
      <c r="D66" s="256"/>
      <c r="E66" s="163"/>
      <c r="F66" s="163"/>
      <c r="G66" s="163"/>
      <c r="H66" s="106"/>
      <c r="I66" s="106"/>
      <c r="J66" s="106"/>
      <c r="K66" s="261"/>
      <c r="L66" s="261"/>
      <c r="M66" s="261"/>
      <c r="N66" s="158" t="e">
        <f t="shared" si="4"/>
        <v>#NUM!</v>
      </c>
      <c r="O66" s="252">
        <f t="shared" si="1"/>
        <v>0</v>
      </c>
      <c r="P66" s="253">
        <f t="shared" si="2"/>
        <v>0</v>
      </c>
      <c r="Q66" s="253">
        <f t="shared" si="3"/>
        <v>0</v>
      </c>
      <c r="R66" s="108">
        <f t="shared" si="5"/>
        <v>0</v>
      </c>
      <c r="S66" s="100">
        <f t="shared" si="6"/>
        <v>0</v>
      </c>
      <c r="T66" s="100">
        <f t="shared" si="7"/>
        <v>0</v>
      </c>
      <c r="U66" s="101">
        <f t="shared" si="8"/>
        <v>0</v>
      </c>
      <c r="V66" s="102">
        <f t="shared" si="9"/>
        <v>0</v>
      </c>
      <c r="W66" s="102">
        <f t="shared" si="10"/>
        <v>0</v>
      </c>
      <c r="X66" s="167">
        <f t="shared" si="11"/>
        <v>0.6</v>
      </c>
      <c r="Y66" s="103">
        <f t="shared" si="12"/>
        <v>0</v>
      </c>
      <c r="Z66" s="48">
        <f t="shared" si="13"/>
        <v>0</v>
      </c>
      <c r="AA66" s="48">
        <f t="shared" si="14"/>
        <v>0</v>
      </c>
      <c r="AB66" s="49">
        <f t="shared" si="15"/>
        <v>0</v>
      </c>
      <c r="AC66" s="109">
        <f t="shared" si="16"/>
        <v>0</v>
      </c>
      <c r="AD66" s="82">
        <f t="shared" si="17"/>
        <v>0</v>
      </c>
      <c r="AE66" s="110">
        <f t="shared" si="18"/>
        <v>0</v>
      </c>
      <c r="AF66" s="213">
        <v>29</v>
      </c>
      <c r="AG66" s="214">
        <v>2</v>
      </c>
      <c r="AH66" s="215">
        <v>2004</v>
      </c>
      <c r="AI66" s="157" t="s">
        <v>20</v>
      </c>
      <c r="AJ66" s="213">
        <v>1</v>
      </c>
      <c r="AK66" s="214">
        <v>3</v>
      </c>
      <c r="AL66" s="215">
        <v>2004</v>
      </c>
      <c r="AM66" s="54">
        <f t="shared" si="19"/>
        <v>0</v>
      </c>
      <c r="AN66" s="50">
        <f t="shared" si="20"/>
        <v>0</v>
      </c>
      <c r="AO66" s="51">
        <f t="shared" si="21"/>
        <v>0</v>
      </c>
      <c r="AP66" s="51">
        <f t="shared" si="22"/>
        <v>0</v>
      </c>
      <c r="AQ66" s="12">
        <f t="shared" si="23"/>
        <v>0</v>
      </c>
      <c r="AR66" s="12">
        <f t="shared" si="24"/>
        <v>0</v>
      </c>
      <c r="AS66" s="20">
        <f t="shared" si="25"/>
        <v>0</v>
      </c>
      <c r="AT66" s="44">
        <v>2</v>
      </c>
      <c r="AU66" s="42">
        <v>4</v>
      </c>
      <c r="AV66" s="22">
        <v>6</v>
      </c>
      <c r="AW66" s="43">
        <v>9</v>
      </c>
      <c r="AX66" s="41">
        <v>11</v>
      </c>
      <c r="AY66" s="45">
        <v>29</v>
      </c>
      <c r="AZ66" s="21">
        <v>28</v>
      </c>
      <c r="BA66" s="46">
        <v>31</v>
      </c>
      <c r="BB66" s="47">
        <v>30</v>
      </c>
      <c r="BC66" s="13">
        <f t="shared" si="26"/>
        <v>31</v>
      </c>
      <c r="BD66" s="24">
        <f t="shared" si="27"/>
        <v>0</v>
      </c>
      <c r="BE66" s="31">
        <f t="shared" si="28"/>
        <v>0</v>
      </c>
      <c r="BF66" s="29" t="e">
        <f t="shared" si="29"/>
        <v>#NUM!</v>
      </c>
      <c r="BG66" s="29" t="e">
        <f t="shared" si="30"/>
        <v>#NUM!</v>
      </c>
      <c r="BH66" s="23" t="e">
        <f t="shared" si="31"/>
        <v>#NUM!</v>
      </c>
      <c r="BI66" s="280"/>
    </row>
    <row r="67" spans="1:61" ht="13.5" thickBot="1" x14ac:dyDescent="0.25">
      <c r="A67" s="80"/>
      <c r="B67" s="148">
        <v>60</v>
      </c>
      <c r="C67" s="149"/>
      <c r="D67" s="257"/>
      <c r="E67" s="164"/>
      <c r="F67" s="164"/>
      <c r="G67" s="164"/>
      <c r="H67" s="150"/>
      <c r="I67" s="150"/>
      <c r="J67" s="150"/>
      <c r="K67" s="263"/>
      <c r="L67" s="263"/>
      <c r="M67" s="263"/>
      <c r="N67" s="158" t="e">
        <f t="shared" si="4"/>
        <v>#NUM!</v>
      </c>
      <c r="O67" s="252">
        <f t="shared" si="1"/>
        <v>0</v>
      </c>
      <c r="P67" s="253">
        <f t="shared" si="2"/>
        <v>0</v>
      </c>
      <c r="Q67" s="253">
        <f t="shared" si="3"/>
        <v>0</v>
      </c>
      <c r="R67" s="161">
        <f t="shared" si="5"/>
        <v>0</v>
      </c>
      <c r="S67" s="151">
        <f t="shared" si="6"/>
        <v>0</v>
      </c>
      <c r="T67" s="151">
        <f t="shared" si="7"/>
        <v>0</v>
      </c>
      <c r="U67" s="152">
        <f t="shared" si="8"/>
        <v>0</v>
      </c>
      <c r="V67" s="153">
        <f t="shared" si="9"/>
        <v>0</v>
      </c>
      <c r="W67" s="153">
        <f t="shared" si="10"/>
        <v>0</v>
      </c>
      <c r="X67" s="168">
        <f t="shared" si="11"/>
        <v>0.6</v>
      </c>
      <c r="Y67" s="103">
        <f t="shared" si="12"/>
        <v>0</v>
      </c>
      <c r="Z67" s="48">
        <f t="shared" si="13"/>
        <v>0</v>
      </c>
      <c r="AA67" s="48">
        <f t="shared" si="14"/>
        <v>0</v>
      </c>
      <c r="AB67" s="49">
        <f t="shared" si="15"/>
        <v>0</v>
      </c>
      <c r="AC67" s="109">
        <f t="shared" si="16"/>
        <v>0</v>
      </c>
      <c r="AD67" s="82">
        <f t="shared" si="17"/>
        <v>0</v>
      </c>
      <c r="AE67" s="110">
        <f t="shared" si="18"/>
        <v>0</v>
      </c>
      <c r="AF67" s="213">
        <v>29</v>
      </c>
      <c r="AG67" s="214">
        <v>2</v>
      </c>
      <c r="AH67" s="215">
        <v>2004</v>
      </c>
      <c r="AI67" s="157" t="s">
        <v>20</v>
      </c>
      <c r="AJ67" s="213">
        <v>1</v>
      </c>
      <c r="AK67" s="214">
        <v>3</v>
      </c>
      <c r="AL67" s="215">
        <v>2004</v>
      </c>
      <c r="AM67" s="54">
        <f t="shared" si="19"/>
        <v>0</v>
      </c>
      <c r="AN67" s="50">
        <f t="shared" si="20"/>
        <v>0</v>
      </c>
      <c r="AO67" s="51">
        <f t="shared" si="21"/>
        <v>0</v>
      </c>
      <c r="AP67" s="51">
        <f t="shared" si="22"/>
        <v>0</v>
      </c>
      <c r="AQ67" s="12">
        <f t="shared" si="23"/>
        <v>0</v>
      </c>
      <c r="AR67" s="12">
        <f t="shared" si="24"/>
        <v>0</v>
      </c>
      <c r="AS67" s="20">
        <f t="shared" si="25"/>
        <v>0</v>
      </c>
      <c r="AT67" s="44">
        <v>2</v>
      </c>
      <c r="AU67" s="42">
        <v>4</v>
      </c>
      <c r="AV67" s="22">
        <v>6</v>
      </c>
      <c r="AW67" s="43">
        <v>9</v>
      </c>
      <c r="AX67" s="41">
        <v>11</v>
      </c>
      <c r="AY67" s="45">
        <v>29</v>
      </c>
      <c r="AZ67" s="21">
        <v>28</v>
      </c>
      <c r="BA67" s="46">
        <v>31</v>
      </c>
      <c r="BB67" s="47">
        <v>30</v>
      </c>
      <c r="BC67" s="13">
        <f t="shared" si="26"/>
        <v>31</v>
      </c>
      <c r="BD67" s="24">
        <f t="shared" si="27"/>
        <v>0</v>
      </c>
      <c r="BE67" s="31">
        <f t="shared" si="28"/>
        <v>0</v>
      </c>
      <c r="BF67" s="29" t="e">
        <f t="shared" si="29"/>
        <v>#NUM!</v>
      </c>
      <c r="BG67" s="29" t="e">
        <f t="shared" si="30"/>
        <v>#NUM!</v>
      </c>
      <c r="BH67" s="23" t="e">
        <f t="shared" si="31"/>
        <v>#NUM!</v>
      </c>
      <c r="BI67" s="280"/>
    </row>
    <row r="68" spans="1:61" ht="14.25" thickTop="1" thickBot="1" x14ac:dyDescent="0.25">
      <c r="A68" s="80"/>
      <c r="B68" s="104">
        <v>61</v>
      </c>
      <c r="C68" s="154"/>
      <c r="D68" s="258"/>
      <c r="E68" s="165"/>
      <c r="F68" s="165"/>
      <c r="G68" s="165"/>
      <c r="H68" s="107"/>
      <c r="I68" s="107"/>
      <c r="J68" s="107"/>
      <c r="K68" s="261"/>
      <c r="L68" s="261"/>
      <c r="M68" s="261"/>
      <c r="N68" s="158" t="e">
        <f t="shared" si="4"/>
        <v>#NUM!</v>
      </c>
      <c r="O68" s="252">
        <f t="shared" si="1"/>
        <v>0</v>
      </c>
      <c r="P68" s="253">
        <f t="shared" si="2"/>
        <v>0</v>
      </c>
      <c r="Q68" s="253">
        <f t="shared" si="3"/>
        <v>0</v>
      </c>
      <c r="R68" s="155">
        <f t="shared" si="5"/>
        <v>0</v>
      </c>
      <c r="S68" s="100">
        <f t="shared" si="6"/>
        <v>0</v>
      </c>
      <c r="T68" s="100">
        <f t="shared" si="7"/>
        <v>0</v>
      </c>
      <c r="U68" s="101">
        <f t="shared" si="8"/>
        <v>0</v>
      </c>
      <c r="V68" s="102">
        <f t="shared" si="9"/>
        <v>0</v>
      </c>
      <c r="W68" s="102">
        <f t="shared" si="10"/>
        <v>0</v>
      </c>
      <c r="X68" s="167">
        <f t="shared" si="11"/>
        <v>0.6</v>
      </c>
      <c r="Y68" s="103">
        <f t="shared" si="12"/>
        <v>0</v>
      </c>
      <c r="Z68" s="48">
        <f t="shared" si="13"/>
        <v>0</v>
      </c>
      <c r="AA68" s="48">
        <f t="shared" si="14"/>
        <v>0</v>
      </c>
      <c r="AB68" s="49">
        <f t="shared" si="15"/>
        <v>0</v>
      </c>
      <c r="AC68" s="109">
        <f t="shared" si="16"/>
        <v>0</v>
      </c>
      <c r="AD68" s="82">
        <f t="shared" si="17"/>
        <v>0</v>
      </c>
      <c r="AE68" s="110">
        <f t="shared" si="18"/>
        <v>0</v>
      </c>
      <c r="AF68" s="213">
        <v>29</v>
      </c>
      <c r="AG68" s="214">
        <v>2</v>
      </c>
      <c r="AH68" s="215">
        <v>2004</v>
      </c>
      <c r="AI68" s="157" t="s">
        <v>20</v>
      </c>
      <c r="AJ68" s="213">
        <v>1</v>
      </c>
      <c r="AK68" s="214">
        <v>3</v>
      </c>
      <c r="AL68" s="215">
        <v>2004</v>
      </c>
      <c r="AM68" s="54">
        <f t="shared" si="19"/>
        <v>0</v>
      </c>
      <c r="AN68" s="50">
        <f t="shared" si="20"/>
        <v>0</v>
      </c>
      <c r="AO68" s="51">
        <f t="shared" si="21"/>
        <v>0</v>
      </c>
      <c r="AP68" s="51">
        <f t="shared" si="22"/>
        <v>0</v>
      </c>
      <c r="AQ68" s="12">
        <f t="shared" si="23"/>
        <v>0</v>
      </c>
      <c r="AR68" s="12">
        <f t="shared" si="24"/>
        <v>0</v>
      </c>
      <c r="AS68" s="20">
        <f t="shared" si="25"/>
        <v>0</v>
      </c>
      <c r="AT68" s="44">
        <v>2</v>
      </c>
      <c r="AU68" s="42">
        <v>4</v>
      </c>
      <c r="AV68" s="22">
        <v>6</v>
      </c>
      <c r="AW68" s="43">
        <v>9</v>
      </c>
      <c r="AX68" s="41">
        <v>11</v>
      </c>
      <c r="AY68" s="45">
        <v>29</v>
      </c>
      <c r="AZ68" s="21">
        <v>28</v>
      </c>
      <c r="BA68" s="46">
        <v>31</v>
      </c>
      <c r="BB68" s="47">
        <v>30</v>
      </c>
      <c r="BC68" s="13">
        <f t="shared" si="26"/>
        <v>31</v>
      </c>
      <c r="BD68" s="24">
        <f t="shared" si="27"/>
        <v>0</v>
      </c>
      <c r="BE68" s="31">
        <f t="shared" si="28"/>
        <v>0</v>
      </c>
      <c r="BF68" s="29" t="e">
        <f t="shared" si="29"/>
        <v>#NUM!</v>
      </c>
      <c r="BG68" s="29" t="e">
        <f t="shared" si="30"/>
        <v>#NUM!</v>
      </c>
      <c r="BH68" s="23" t="e">
        <f t="shared" si="31"/>
        <v>#NUM!</v>
      </c>
      <c r="BI68" s="280"/>
    </row>
    <row r="69" spans="1:61" ht="13.5" thickBot="1" x14ac:dyDescent="0.25">
      <c r="A69" s="80"/>
      <c r="B69" s="111">
        <v>62</v>
      </c>
      <c r="C69" s="112"/>
      <c r="D69" s="256"/>
      <c r="E69" s="163"/>
      <c r="F69" s="163"/>
      <c r="G69" s="163"/>
      <c r="H69" s="106"/>
      <c r="I69" s="106"/>
      <c r="J69" s="106"/>
      <c r="K69" s="261"/>
      <c r="L69" s="261"/>
      <c r="M69" s="261"/>
      <c r="N69" s="158" t="e">
        <f t="shared" si="4"/>
        <v>#NUM!</v>
      </c>
      <c r="O69" s="252">
        <f t="shared" si="1"/>
        <v>0</v>
      </c>
      <c r="P69" s="253">
        <f t="shared" si="2"/>
        <v>0</v>
      </c>
      <c r="Q69" s="253">
        <f t="shared" si="3"/>
        <v>0</v>
      </c>
      <c r="R69" s="108">
        <f t="shared" si="5"/>
        <v>0</v>
      </c>
      <c r="S69" s="100">
        <f t="shared" si="6"/>
        <v>0</v>
      </c>
      <c r="T69" s="100">
        <f t="shared" si="7"/>
        <v>0</v>
      </c>
      <c r="U69" s="101">
        <f t="shared" si="8"/>
        <v>0</v>
      </c>
      <c r="V69" s="102">
        <f t="shared" si="9"/>
        <v>0</v>
      </c>
      <c r="W69" s="102">
        <f t="shared" si="10"/>
        <v>0</v>
      </c>
      <c r="X69" s="167">
        <f t="shared" si="11"/>
        <v>0.6</v>
      </c>
      <c r="Y69" s="103">
        <f t="shared" si="12"/>
        <v>0</v>
      </c>
      <c r="Z69" s="48">
        <f t="shared" si="13"/>
        <v>0</v>
      </c>
      <c r="AA69" s="48">
        <f t="shared" si="14"/>
        <v>0</v>
      </c>
      <c r="AB69" s="49">
        <f t="shared" si="15"/>
        <v>0</v>
      </c>
      <c r="AC69" s="109">
        <f t="shared" si="16"/>
        <v>0</v>
      </c>
      <c r="AD69" s="82">
        <f t="shared" si="17"/>
        <v>0</v>
      </c>
      <c r="AE69" s="110">
        <f t="shared" si="18"/>
        <v>0</v>
      </c>
      <c r="AF69" s="213">
        <v>29</v>
      </c>
      <c r="AG69" s="214">
        <v>2</v>
      </c>
      <c r="AH69" s="215">
        <v>2004</v>
      </c>
      <c r="AI69" s="157" t="s">
        <v>20</v>
      </c>
      <c r="AJ69" s="213">
        <v>1</v>
      </c>
      <c r="AK69" s="214">
        <v>3</v>
      </c>
      <c r="AL69" s="215">
        <v>2004</v>
      </c>
      <c r="AM69" s="54">
        <f t="shared" si="19"/>
        <v>0</v>
      </c>
      <c r="AN69" s="50">
        <f t="shared" si="20"/>
        <v>0</v>
      </c>
      <c r="AO69" s="51">
        <f t="shared" si="21"/>
        <v>0</v>
      </c>
      <c r="AP69" s="51">
        <f t="shared" si="22"/>
        <v>0</v>
      </c>
      <c r="AQ69" s="12">
        <f t="shared" si="23"/>
        <v>0</v>
      </c>
      <c r="AR69" s="12">
        <f t="shared" si="24"/>
        <v>0</v>
      </c>
      <c r="AS69" s="20">
        <f t="shared" si="25"/>
        <v>0</v>
      </c>
      <c r="AT69" s="44">
        <v>2</v>
      </c>
      <c r="AU69" s="42">
        <v>4</v>
      </c>
      <c r="AV69" s="22">
        <v>6</v>
      </c>
      <c r="AW69" s="43">
        <v>9</v>
      </c>
      <c r="AX69" s="41">
        <v>11</v>
      </c>
      <c r="AY69" s="45">
        <v>29</v>
      </c>
      <c r="AZ69" s="21">
        <v>28</v>
      </c>
      <c r="BA69" s="46">
        <v>31</v>
      </c>
      <c r="BB69" s="47">
        <v>30</v>
      </c>
      <c r="BC69" s="13">
        <f t="shared" si="26"/>
        <v>31</v>
      </c>
      <c r="BD69" s="24">
        <f t="shared" si="27"/>
        <v>0</v>
      </c>
      <c r="BE69" s="31">
        <f t="shared" si="28"/>
        <v>0</v>
      </c>
      <c r="BF69" s="29" t="e">
        <f t="shared" si="29"/>
        <v>#NUM!</v>
      </c>
      <c r="BG69" s="29" t="e">
        <f t="shared" si="30"/>
        <v>#NUM!</v>
      </c>
      <c r="BH69" s="23" t="e">
        <f t="shared" si="31"/>
        <v>#NUM!</v>
      </c>
      <c r="BI69" s="280"/>
    </row>
    <row r="70" spans="1:61" ht="13.5" thickBot="1" x14ac:dyDescent="0.25">
      <c r="A70" s="80"/>
      <c r="B70" s="111">
        <v>63</v>
      </c>
      <c r="C70" s="112"/>
      <c r="D70" s="256"/>
      <c r="E70" s="163"/>
      <c r="F70" s="163"/>
      <c r="G70" s="163"/>
      <c r="H70" s="106"/>
      <c r="I70" s="106"/>
      <c r="J70" s="106"/>
      <c r="K70" s="261"/>
      <c r="L70" s="261"/>
      <c r="M70" s="261"/>
      <c r="N70" s="158" t="e">
        <f t="shared" si="4"/>
        <v>#NUM!</v>
      </c>
      <c r="O70" s="252">
        <f t="shared" si="1"/>
        <v>0</v>
      </c>
      <c r="P70" s="253">
        <f t="shared" si="2"/>
        <v>0</v>
      </c>
      <c r="Q70" s="253">
        <f t="shared" si="3"/>
        <v>0</v>
      </c>
      <c r="R70" s="108">
        <f t="shared" si="5"/>
        <v>0</v>
      </c>
      <c r="S70" s="100">
        <f t="shared" si="6"/>
        <v>0</v>
      </c>
      <c r="T70" s="100">
        <f t="shared" si="7"/>
        <v>0</v>
      </c>
      <c r="U70" s="101">
        <f t="shared" si="8"/>
        <v>0</v>
      </c>
      <c r="V70" s="102">
        <f t="shared" si="9"/>
        <v>0</v>
      </c>
      <c r="W70" s="102">
        <f t="shared" si="10"/>
        <v>0</v>
      </c>
      <c r="X70" s="167">
        <f t="shared" si="11"/>
        <v>0.6</v>
      </c>
      <c r="Y70" s="103">
        <f t="shared" si="12"/>
        <v>0</v>
      </c>
      <c r="Z70" s="48">
        <f t="shared" si="13"/>
        <v>0</v>
      </c>
      <c r="AA70" s="48">
        <f t="shared" si="14"/>
        <v>0</v>
      </c>
      <c r="AB70" s="49">
        <f t="shared" si="15"/>
        <v>0</v>
      </c>
      <c r="AC70" s="109">
        <f t="shared" si="16"/>
        <v>0</v>
      </c>
      <c r="AD70" s="82">
        <f t="shared" si="17"/>
        <v>0</v>
      </c>
      <c r="AE70" s="110">
        <f t="shared" si="18"/>
        <v>0</v>
      </c>
      <c r="AF70" s="213">
        <v>29</v>
      </c>
      <c r="AG70" s="214">
        <v>2</v>
      </c>
      <c r="AH70" s="215">
        <v>2004</v>
      </c>
      <c r="AI70" s="157" t="s">
        <v>20</v>
      </c>
      <c r="AJ70" s="213">
        <v>1</v>
      </c>
      <c r="AK70" s="214">
        <v>3</v>
      </c>
      <c r="AL70" s="215">
        <v>2004</v>
      </c>
      <c r="AM70" s="54">
        <f t="shared" si="19"/>
        <v>0</v>
      </c>
      <c r="AN70" s="50">
        <f t="shared" si="20"/>
        <v>0</v>
      </c>
      <c r="AO70" s="51">
        <f t="shared" si="21"/>
        <v>0</v>
      </c>
      <c r="AP70" s="51">
        <f t="shared" si="22"/>
        <v>0</v>
      </c>
      <c r="AQ70" s="12">
        <f t="shared" si="23"/>
        <v>0</v>
      </c>
      <c r="AR70" s="12">
        <f t="shared" si="24"/>
        <v>0</v>
      </c>
      <c r="AS70" s="20">
        <f t="shared" si="25"/>
        <v>0</v>
      </c>
      <c r="AT70" s="44">
        <v>2</v>
      </c>
      <c r="AU70" s="42">
        <v>4</v>
      </c>
      <c r="AV70" s="22">
        <v>6</v>
      </c>
      <c r="AW70" s="43">
        <v>9</v>
      </c>
      <c r="AX70" s="41">
        <v>11</v>
      </c>
      <c r="AY70" s="45">
        <v>29</v>
      </c>
      <c r="AZ70" s="21">
        <v>28</v>
      </c>
      <c r="BA70" s="46">
        <v>31</v>
      </c>
      <c r="BB70" s="47">
        <v>30</v>
      </c>
      <c r="BC70" s="13">
        <f t="shared" si="26"/>
        <v>31</v>
      </c>
      <c r="BD70" s="24">
        <f t="shared" si="27"/>
        <v>0</v>
      </c>
      <c r="BE70" s="31">
        <f t="shared" si="28"/>
        <v>0</v>
      </c>
      <c r="BF70" s="29" t="e">
        <f t="shared" si="29"/>
        <v>#NUM!</v>
      </c>
      <c r="BG70" s="29" t="e">
        <f t="shared" si="30"/>
        <v>#NUM!</v>
      </c>
      <c r="BH70" s="23" t="e">
        <f t="shared" si="31"/>
        <v>#NUM!</v>
      </c>
      <c r="BI70" s="280"/>
    </row>
    <row r="71" spans="1:61" ht="13.5" thickBot="1" x14ac:dyDescent="0.25">
      <c r="A71" s="80"/>
      <c r="B71" s="111">
        <v>64</v>
      </c>
      <c r="C71" s="112"/>
      <c r="D71" s="256"/>
      <c r="E71" s="163"/>
      <c r="F71" s="163"/>
      <c r="G71" s="163"/>
      <c r="H71" s="106"/>
      <c r="I71" s="106"/>
      <c r="J71" s="106"/>
      <c r="K71" s="261"/>
      <c r="L71" s="261"/>
      <c r="M71" s="261"/>
      <c r="N71" s="158" t="e">
        <f t="shared" si="4"/>
        <v>#NUM!</v>
      </c>
      <c r="O71" s="252">
        <f t="shared" si="1"/>
        <v>0</v>
      </c>
      <c r="P71" s="253">
        <f t="shared" si="2"/>
        <v>0</v>
      </c>
      <c r="Q71" s="253">
        <f t="shared" si="3"/>
        <v>0</v>
      </c>
      <c r="R71" s="108">
        <f t="shared" si="5"/>
        <v>0</v>
      </c>
      <c r="S71" s="100">
        <f t="shared" si="6"/>
        <v>0</v>
      </c>
      <c r="T71" s="100">
        <f t="shared" si="7"/>
        <v>0</v>
      </c>
      <c r="U71" s="101">
        <f t="shared" si="8"/>
        <v>0</v>
      </c>
      <c r="V71" s="102">
        <f t="shared" si="9"/>
        <v>0</v>
      </c>
      <c r="W71" s="102">
        <f t="shared" si="10"/>
        <v>0</v>
      </c>
      <c r="X71" s="167">
        <f t="shared" si="11"/>
        <v>0.6</v>
      </c>
      <c r="Y71" s="103">
        <f t="shared" si="12"/>
        <v>0</v>
      </c>
      <c r="Z71" s="48">
        <f t="shared" si="13"/>
        <v>0</v>
      </c>
      <c r="AA71" s="48">
        <f t="shared" si="14"/>
        <v>0</v>
      </c>
      <c r="AB71" s="49">
        <f t="shared" si="15"/>
        <v>0</v>
      </c>
      <c r="AC71" s="109">
        <f t="shared" si="16"/>
        <v>0</v>
      </c>
      <c r="AD71" s="82">
        <f t="shared" si="17"/>
        <v>0</v>
      </c>
      <c r="AE71" s="110">
        <f t="shared" si="18"/>
        <v>0</v>
      </c>
      <c r="AF71" s="213">
        <v>29</v>
      </c>
      <c r="AG71" s="214">
        <v>2</v>
      </c>
      <c r="AH71" s="215">
        <v>2004</v>
      </c>
      <c r="AI71" s="157" t="s">
        <v>20</v>
      </c>
      <c r="AJ71" s="213">
        <v>1</v>
      </c>
      <c r="AK71" s="214">
        <v>3</v>
      </c>
      <c r="AL71" s="215">
        <v>2004</v>
      </c>
      <c r="AM71" s="54">
        <f t="shared" si="19"/>
        <v>0</v>
      </c>
      <c r="AN71" s="50">
        <f t="shared" si="20"/>
        <v>0</v>
      </c>
      <c r="AO71" s="51">
        <f t="shared" si="21"/>
        <v>0</v>
      </c>
      <c r="AP71" s="51">
        <f t="shared" si="22"/>
        <v>0</v>
      </c>
      <c r="AQ71" s="12">
        <f t="shared" si="23"/>
        <v>0</v>
      </c>
      <c r="AR71" s="12">
        <f t="shared" si="24"/>
        <v>0</v>
      </c>
      <c r="AS71" s="20">
        <f t="shared" si="25"/>
        <v>0</v>
      </c>
      <c r="AT71" s="44">
        <v>2</v>
      </c>
      <c r="AU71" s="42">
        <v>4</v>
      </c>
      <c r="AV71" s="22">
        <v>6</v>
      </c>
      <c r="AW71" s="43">
        <v>9</v>
      </c>
      <c r="AX71" s="41">
        <v>11</v>
      </c>
      <c r="AY71" s="45">
        <v>29</v>
      </c>
      <c r="AZ71" s="21">
        <v>28</v>
      </c>
      <c r="BA71" s="46">
        <v>31</v>
      </c>
      <c r="BB71" s="47">
        <v>30</v>
      </c>
      <c r="BC71" s="13">
        <f t="shared" si="26"/>
        <v>31</v>
      </c>
      <c r="BD71" s="24">
        <f t="shared" si="27"/>
        <v>0</v>
      </c>
      <c r="BE71" s="31">
        <f t="shared" si="28"/>
        <v>0</v>
      </c>
      <c r="BF71" s="29" t="e">
        <f t="shared" si="29"/>
        <v>#NUM!</v>
      </c>
      <c r="BG71" s="29" t="e">
        <f t="shared" si="30"/>
        <v>#NUM!</v>
      </c>
      <c r="BH71" s="23" t="e">
        <f t="shared" si="31"/>
        <v>#NUM!</v>
      </c>
      <c r="BI71" s="280"/>
    </row>
    <row r="72" spans="1:61" ht="13.5" thickBot="1" x14ac:dyDescent="0.25">
      <c r="A72" s="80"/>
      <c r="B72" s="111">
        <v>65</v>
      </c>
      <c r="C72" s="112"/>
      <c r="D72" s="256"/>
      <c r="E72" s="163"/>
      <c r="F72" s="163"/>
      <c r="G72" s="163"/>
      <c r="H72" s="106"/>
      <c r="I72" s="106"/>
      <c r="J72" s="106"/>
      <c r="K72" s="261"/>
      <c r="L72" s="261"/>
      <c r="M72" s="261"/>
      <c r="N72" s="158" t="e">
        <f t="shared" si="4"/>
        <v>#NUM!</v>
      </c>
      <c r="O72" s="252">
        <f t="shared" si="1"/>
        <v>0</v>
      </c>
      <c r="P72" s="253">
        <f t="shared" si="2"/>
        <v>0</v>
      </c>
      <c r="Q72" s="253">
        <f t="shared" si="3"/>
        <v>0</v>
      </c>
      <c r="R72" s="108">
        <f t="shared" si="5"/>
        <v>0</v>
      </c>
      <c r="S72" s="100">
        <f t="shared" si="6"/>
        <v>0</v>
      </c>
      <c r="T72" s="100">
        <f t="shared" si="7"/>
        <v>0</v>
      </c>
      <c r="U72" s="101">
        <f t="shared" si="8"/>
        <v>0</v>
      </c>
      <c r="V72" s="102">
        <f t="shared" si="9"/>
        <v>0</v>
      </c>
      <c r="W72" s="102">
        <f t="shared" si="10"/>
        <v>0</v>
      </c>
      <c r="X72" s="167">
        <f t="shared" si="11"/>
        <v>0.6</v>
      </c>
      <c r="Y72" s="103">
        <f t="shared" si="12"/>
        <v>0</v>
      </c>
      <c r="Z72" s="48">
        <f t="shared" si="13"/>
        <v>0</v>
      </c>
      <c r="AA72" s="48">
        <f t="shared" si="14"/>
        <v>0</v>
      </c>
      <c r="AB72" s="49">
        <f t="shared" si="15"/>
        <v>0</v>
      </c>
      <c r="AC72" s="109">
        <f t="shared" si="16"/>
        <v>0</v>
      </c>
      <c r="AD72" s="82">
        <f t="shared" si="17"/>
        <v>0</v>
      </c>
      <c r="AE72" s="110">
        <f t="shared" si="18"/>
        <v>0</v>
      </c>
      <c r="AF72" s="213">
        <v>29</v>
      </c>
      <c r="AG72" s="214">
        <v>2</v>
      </c>
      <c r="AH72" s="215">
        <v>2004</v>
      </c>
      <c r="AI72" s="157" t="s">
        <v>20</v>
      </c>
      <c r="AJ72" s="213">
        <v>1</v>
      </c>
      <c r="AK72" s="214">
        <v>3</v>
      </c>
      <c r="AL72" s="215">
        <v>2004</v>
      </c>
      <c r="AM72" s="54">
        <f t="shared" si="19"/>
        <v>0</v>
      </c>
      <c r="AN72" s="50">
        <f t="shared" si="20"/>
        <v>0</v>
      </c>
      <c r="AO72" s="51">
        <f t="shared" si="21"/>
        <v>0</v>
      </c>
      <c r="AP72" s="51">
        <f t="shared" si="22"/>
        <v>0</v>
      </c>
      <c r="AQ72" s="12">
        <f t="shared" si="23"/>
        <v>0</v>
      </c>
      <c r="AR72" s="12">
        <f t="shared" si="24"/>
        <v>0</v>
      </c>
      <c r="AS72" s="20">
        <f t="shared" si="25"/>
        <v>0</v>
      </c>
      <c r="AT72" s="44">
        <v>2</v>
      </c>
      <c r="AU72" s="42">
        <v>4</v>
      </c>
      <c r="AV72" s="22">
        <v>6</v>
      </c>
      <c r="AW72" s="43">
        <v>9</v>
      </c>
      <c r="AX72" s="41">
        <v>11</v>
      </c>
      <c r="AY72" s="45">
        <v>29</v>
      </c>
      <c r="AZ72" s="21">
        <v>28</v>
      </c>
      <c r="BA72" s="46">
        <v>31</v>
      </c>
      <c r="BB72" s="47">
        <v>30</v>
      </c>
      <c r="BC72" s="13">
        <f t="shared" si="26"/>
        <v>31</v>
      </c>
      <c r="BD72" s="24">
        <f t="shared" si="27"/>
        <v>0</v>
      </c>
      <c r="BE72" s="31">
        <f t="shared" si="28"/>
        <v>0</v>
      </c>
      <c r="BF72" s="29" t="e">
        <f t="shared" si="29"/>
        <v>#NUM!</v>
      </c>
      <c r="BG72" s="29" t="e">
        <f t="shared" si="30"/>
        <v>#NUM!</v>
      </c>
      <c r="BH72" s="23" t="e">
        <f t="shared" si="31"/>
        <v>#NUM!</v>
      </c>
      <c r="BI72" s="280"/>
    </row>
    <row r="73" spans="1:61" ht="13.5" thickBot="1" x14ac:dyDescent="0.25">
      <c r="A73" s="80"/>
      <c r="B73" s="111">
        <v>66</v>
      </c>
      <c r="C73" s="112"/>
      <c r="D73" s="256"/>
      <c r="E73" s="163"/>
      <c r="F73" s="163"/>
      <c r="G73" s="163"/>
      <c r="H73" s="106"/>
      <c r="I73" s="106"/>
      <c r="J73" s="106"/>
      <c r="K73" s="261"/>
      <c r="L73" s="261"/>
      <c r="M73" s="261"/>
      <c r="N73" s="158" t="e">
        <f t="shared" si="4"/>
        <v>#NUM!</v>
      </c>
      <c r="O73" s="252">
        <f t="shared" ref="O73:O107" si="32">IF(M73&gt;0,(IF(H73&gt;K73,(IF(I73&gt;(L73-1),M73-J73-1,M73-J73)),(IF(I73&gt;(L73),M73-J73-1,M73-J73)))),0)</f>
        <v>0</v>
      </c>
      <c r="P73" s="253">
        <f t="shared" ref="P73:P107" si="33">IF(L73&gt;0,(IF(H73&gt;K73,(IF(I73&gt;(L73-1),L73+11-I73,L73-I73-1)),(IF((I73-1)&lt;L73,L73-I73,(IF(I73&gt;(L73-1),L73-I73+12,L73-I73)))))),0)</f>
        <v>0</v>
      </c>
      <c r="Q73" s="253">
        <f t="shared" ref="Q73:Q107" si="34">IF(K73&gt;0,(IF(H73=0,IF(I73=0,IF(J73=0,IF(K73=0,IF(L73=0,IF(M73=0,0,BE73))))),BE73)),0)</f>
        <v>0</v>
      </c>
      <c r="R73" s="108">
        <f t="shared" si="5"/>
        <v>0</v>
      </c>
      <c r="S73" s="100">
        <f t="shared" si="6"/>
        <v>0</v>
      </c>
      <c r="T73" s="100">
        <f t="shared" si="7"/>
        <v>0</v>
      </c>
      <c r="U73" s="101">
        <f t="shared" si="8"/>
        <v>0</v>
      </c>
      <c r="V73" s="102">
        <f t="shared" si="9"/>
        <v>0</v>
      </c>
      <c r="W73" s="102">
        <f t="shared" si="10"/>
        <v>0</v>
      </c>
      <c r="X73" s="167">
        <f t="shared" si="11"/>
        <v>0.6</v>
      </c>
      <c r="Y73" s="103">
        <f t="shared" si="12"/>
        <v>0</v>
      </c>
      <c r="Z73" s="48">
        <f t="shared" si="13"/>
        <v>0</v>
      </c>
      <c r="AA73" s="48">
        <f t="shared" si="14"/>
        <v>0</v>
      </c>
      <c r="AB73" s="49">
        <f t="shared" si="15"/>
        <v>0</v>
      </c>
      <c r="AC73" s="109">
        <f t="shared" si="16"/>
        <v>0</v>
      </c>
      <c r="AD73" s="82">
        <f t="shared" si="17"/>
        <v>0</v>
      </c>
      <c r="AE73" s="110">
        <f t="shared" si="18"/>
        <v>0</v>
      </c>
      <c r="AF73" s="213">
        <v>29</v>
      </c>
      <c r="AG73" s="214">
        <v>2</v>
      </c>
      <c r="AH73" s="215">
        <v>2004</v>
      </c>
      <c r="AI73" s="157" t="s">
        <v>20</v>
      </c>
      <c r="AJ73" s="213">
        <v>1</v>
      </c>
      <c r="AK73" s="214">
        <v>3</v>
      </c>
      <c r="AL73" s="215">
        <v>2004</v>
      </c>
      <c r="AM73" s="54">
        <f t="shared" si="19"/>
        <v>0</v>
      </c>
      <c r="AN73" s="50">
        <f t="shared" si="20"/>
        <v>0</v>
      </c>
      <c r="AO73" s="51">
        <f t="shared" si="21"/>
        <v>0</v>
      </c>
      <c r="AP73" s="51">
        <f t="shared" si="22"/>
        <v>0</v>
      </c>
      <c r="AQ73" s="12">
        <f t="shared" si="23"/>
        <v>0</v>
      </c>
      <c r="AR73" s="12">
        <f t="shared" si="24"/>
        <v>0</v>
      </c>
      <c r="AS73" s="20">
        <f t="shared" si="25"/>
        <v>0</v>
      </c>
      <c r="AT73" s="44">
        <v>2</v>
      </c>
      <c r="AU73" s="42">
        <v>4</v>
      </c>
      <c r="AV73" s="22">
        <v>6</v>
      </c>
      <c r="AW73" s="43">
        <v>9</v>
      </c>
      <c r="AX73" s="41">
        <v>11</v>
      </c>
      <c r="AY73" s="45">
        <v>29</v>
      </c>
      <c r="AZ73" s="21">
        <v>28</v>
      </c>
      <c r="BA73" s="46">
        <v>31</v>
      </c>
      <c r="BB73" s="47">
        <v>30</v>
      </c>
      <c r="BC73" s="13">
        <f t="shared" si="26"/>
        <v>31</v>
      </c>
      <c r="BD73" s="24">
        <f t="shared" si="27"/>
        <v>0</v>
      </c>
      <c r="BE73" s="31">
        <f t="shared" si="28"/>
        <v>0</v>
      </c>
      <c r="BF73" s="29" t="e">
        <f t="shared" si="29"/>
        <v>#NUM!</v>
      </c>
      <c r="BG73" s="29" t="e">
        <f t="shared" si="30"/>
        <v>#NUM!</v>
      </c>
      <c r="BH73" s="23" t="e">
        <f t="shared" si="31"/>
        <v>#NUM!</v>
      </c>
      <c r="BI73" s="280"/>
    </row>
    <row r="74" spans="1:61" ht="13.5" thickBot="1" x14ac:dyDescent="0.25">
      <c r="A74" s="80"/>
      <c r="B74" s="111">
        <v>67</v>
      </c>
      <c r="C74" s="112"/>
      <c r="D74" s="256"/>
      <c r="E74" s="163"/>
      <c r="F74" s="163"/>
      <c r="G74" s="163"/>
      <c r="H74" s="106"/>
      <c r="I74" s="106"/>
      <c r="J74" s="106"/>
      <c r="K74" s="261"/>
      <c r="L74" s="261"/>
      <c r="M74" s="261"/>
      <c r="N74" s="158" t="e">
        <f t="shared" ref="N74:N107" si="35">BH74</f>
        <v>#NUM!</v>
      </c>
      <c r="O74" s="252">
        <f t="shared" si="32"/>
        <v>0</v>
      </c>
      <c r="P74" s="253">
        <f t="shared" si="33"/>
        <v>0</v>
      </c>
      <c r="Q74" s="253">
        <f t="shared" si="34"/>
        <v>0</v>
      </c>
      <c r="R74" s="108">
        <f t="shared" ref="R74:R107" si="36">AE74</f>
        <v>0</v>
      </c>
      <c r="S74" s="100">
        <f t="shared" ref="S74:S107" si="37">IF(M74=0,0,(IF(J74=0,0,AD74)))</f>
        <v>0</v>
      </c>
      <c r="T74" s="100">
        <f t="shared" ref="T74:T107" si="38">IF(M74=0,0,(IF(J74=0,0,AC74)))</f>
        <v>0</v>
      </c>
      <c r="U74" s="101">
        <f t="shared" ref="U74:U107" si="39">E74+O74</f>
        <v>0</v>
      </c>
      <c r="V74" s="102">
        <f t="shared" ref="V74:V107" si="40">F74+P74</f>
        <v>0</v>
      </c>
      <c r="W74" s="102">
        <f t="shared" ref="W74:W107" si="41">G74+Q74</f>
        <v>0</v>
      </c>
      <c r="X74" s="167">
        <f t="shared" ref="X74:X107" si="42">IF(R74&lt;5,60%,IF(AND(R74&gt;=5,R74&lt;8),80%,IF(R74&gt;=8,100%)))</f>
        <v>0.6</v>
      </c>
      <c r="Y74" s="103">
        <f t="shared" ref="Y74:Y107" si="43">W74</f>
        <v>0</v>
      </c>
      <c r="Z74" s="48">
        <f t="shared" ref="Z74:Z107" si="44">AA74+V74</f>
        <v>0</v>
      </c>
      <c r="AA74" s="48">
        <f t="shared" ref="AA74:AA107" si="45">INT(Y74/30)</f>
        <v>0</v>
      </c>
      <c r="AB74" s="49">
        <f t="shared" ref="AB74:AB107" si="46">INT(Z74/12)</f>
        <v>0</v>
      </c>
      <c r="AC74" s="109">
        <f t="shared" ref="AC74:AC107" si="47">IF(Y74&gt;29,Y74-30*INT(Y74/30),Y74)</f>
        <v>0</v>
      </c>
      <c r="AD74" s="82">
        <f t="shared" ref="AD74:AD107" si="48">IF((Z74-AB74*12)&gt;10,Z74-AB74*12,Z74-AB74*12)</f>
        <v>0</v>
      </c>
      <c r="AE74" s="110">
        <f t="shared" ref="AE74:AE107" si="49">AB74+U74</f>
        <v>0</v>
      </c>
      <c r="AF74" s="213">
        <v>29</v>
      </c>
      <c r="AG74" s="214">
        <v>2</v>
      </c>
      <c r="AH74" s="215">
        <v>2004</v>
      </c>
      <c r="AI74" s="157" t="s">
        <v>20</v>
      </c>
      <c r="AJ74" s="213">
        <v>1</v>
      </c>
      <c r="AK74" s="214">
        <v>3</v>
      </c>
      <c r="AL74" s="215">
        <v>2004</v>
      </c>
      <c r="AM74" s="54">
        <f t="shared" ref="AM74:AM107" si="50">IF(H74=0,IF(I74=0,IF(J74=0,IF(K74=0,IF(L74=0,IF(M74=0,0,BH74))))),BH74)</f>
        <v>0</v>
      </c>
      <c r="AN74" s="50">
        <f t="shared" ref="AN74:AN107" si="51">IF(H74&gt;K74,(IF(I74&gt;(L74-1),M74-J74-1,M74-J74)),(IF(I74&gt;(L74),M74-J74-1,M74-J74)))</f>
        <v>0</v>
      </c>
      <c r="AO74" s="51">
        <f t="shared" ref="AO74:AO107" si="52">IF(H74&gt;K74,(IF(I74&gt;(L74-1),L74+11-I74,L74-I74-1)),(IF((I74-1)&lt;L74,L74-I74,(IF(I74&gt;(L74-1),L74-I74+12,L74-I74)))))</f>
        <v>0</v>
      </c>
      <c r="AP74" s="51">
        <f t="shared" ref="AP74:AP107" si="53">IF(H74=0,IF(I74=0,IF(J74=0,IF(K74=0,IF(L74=0,IF(M74=0,0,BE74))))),BE74)</f>
        <v>0</v>
      </c>
      <c r="AQ74" s="12">
        <f t="shared" ref="AQ74:AQ107" si="54">IF(AR74&lt;I74,M74-1,M74)</f>
        <v>0</v>
      </c>
      <c r="AR74" s="12">
        <f t="shared" ref="AR74:AR107" si="55">IF(K74&lt;H74,L74-1,L74)</f>
        <v>0</v>
      </c>
      <c r="AS74" s="20">
        <f t="shared" ref="AS74:AS107" si="56">AQ74-J74</f>
        <v>0</v>
      </c>
      <c r="AT74" s="44">
        <v>2</v>
      </c>
      <c r="AU74" s="42">
        <v>4</v>
      </c>
      <c r="AV74" s="22">
        <v>6</v>
      </c>
      <c r="AW74" s="43">
        <v>9</v>
      </c>
      <c r="AX74" s="41">
        <v>11</v>
      </c>
      <c r="AY74" s="45">
        <v>29</v>
      </c>
      <c r="AZ74" s="21">
        <v>28</v>
      </c>
      <c r="BA74" s="46">
        <v>31</v>
      </c>
      <c r="BB74" s="47">
        <v>30</v>
      </c>
      <c r="BC74" s="13">
        <f t="shared" ref="BC74:BC107" si="57">IF(I74=AU74,BB74,IF(I74=AV74,BB74,IF(I74=AW74,BB74,IF(I74=AX74,BB74,IF(I74=AT74,IF((J74/4-INT(J74/4)=0),AY74,AZ74),BA74)))))</f>
        <v>31</v>
      </c>
      <c r="BD74" s="24">
        <f t="shared" ref="BD74:BD107" si="58">IF(AR74&lt;I74,AR74+12,AR74)</f>
        <v>0</v>
      </c>
      <c r="BE74" s="31">
        <f t="shared" ref="BE74:BE107" si="59">IF(H74&gt;K74,K74+BC74-H74,K74-H74)</f>
        <v>0</v>
      </c>
      <c r="BF74" s="29" t="e">
        <f t="shared" ref="BF74:BF107" si="60">DATE(J74,I74,H74)</f>
        <v>#NUM!</v>
      </c>
      <c r="BG74" s="29" t="e">
        <f t="shared" ref="BG74:BG107" si="61">DATE(M74,L74,K74)</f>
        <v>#NUM!</v>
      </c>
      <c r="BH74" s="23" t="e">
        <f t="shared" ref="BH74:BH107" si="62">BG74-BF74</f>
        <v>#NUM!</v>
      </c>
      <c r="BI74" s="280"/>
    </row>
    <row r="75" spans="1:61" ht="13.5" thickBot="1" x14ac:dyDescent="0.25">
      <c r="A75" s="80"/>
      <c r="B75" s="111">
        <v>68</v>
      </c>
      <c r="C75" s="112"/>
      <c r="D75" s="256"/>
      <c r="E75" s="163"/>
      <c r="F75" s="163"/>
      <c r="G75" s="163"/>
      <c r="H75" s="106"/>
      <c r="I75" s="106"/>
      <c r="J75" s="106"/>
      <c r="K75" s="261"/>
      <c r="L75" s="261"/>
      <c r="M75" s="261"/>
      <c r="N75" s="158" t="e">
        <f t="shared" si="35"/>
        <v>#NUM!</v>
      </c>
      <c r="O75" s="252">
        <f t="shared" si="32"/>
        <v>0</v>
      </c>
      <c r="P75" s="253">
        <f t="shared" si="33"/>
        <v>0</v>
      </c>
      <c r="Q75" s="253">
        <f t="shared" si="34"/>
        <v>0</v>
      </c>
      <c r="R75" s="108">
        <f t="shared" si="36"/>
        <v>0</v>
      </c>
      <c r="S75" s="100">
        <f t="shared" si="37"/>
        <v>0</v>
      </c>
      <c r="T75" s="100">
        <f t="shared" si="38"/>
        <v>0</v>
      </c>
      <c r="U75" s="101">
        <f t="shared" si="39"/>
        <v>0</v>
      </c>
      <c r="V75" s="102">
        <f t="shared" si="40"/>
        <v>0</v>
      </c>
      <c r="W75" s="102">
        <f t="shared" si="41"/>
        <v>0</v>
      </c>
      <c r="X75" s="167">
        <f t="shared" si="42"/>
        <v>0.6</v>
      </c>
      <c r="Y75" s="103">
        <f t="shared" si="43"/>
        <v>0</v>
      </c>
      <c r="Z75" s="48">
        <f t="shared" si="44"/>
        <v>0</v>
      </c>
      <c r="AA75" s="48">
        <f t="shared" si="45"/>
        <v>0</v>
      </c>
      <c r="AB75" s="49">
        <f t="shared" si="46"/>
        <v>0</v>
      </c>
      <c r="AC75" s="109">
        <f t="shared" si="47"/>
        <v>0</v>
      </c>
      <c r="AD75" s="82">
        <f t="shared" si="48"/>
        <v>0</v>
      </c>
      <c r="AE75" s="110">
        <f t="shared" si="49"/>
        <v>0</v>
      </c>
      <c r="AF75" s="213">
        <v>29</v>
      </c>
      <c r="AG75" s="214">
        <v>2</v>
      </c>
      <c r="AH75" s="215">
        <v>2004</v>
      </c>
      <c r="AI75" s="157" t="s">
        <v>20</v>
      </c>
      <c r="AJ75" s="213">
        <v>1</v>
      </c>
      <c r="AK75" s="214">
        <v>3</v>
      </c>
      <c r="AL75" s="215">
        <v>2004</v>
      </c>
      <c r="AM75" s="54">
        <f t="shared" si="50"/>
        <v>0</v>
      </c>
      <c r="AN75" s="50">
        <f t="shared" si="51"/>
        <v>0</v>
      </c>
      <c r="AO75" s="51">
        <f t="shared" si="52"/>
        <v>0</v>
      </c>
      <c r="AP75" s="51">
        <f t="shared" si="53"/>
        <v>0</v>
      </c>
      <c r="AQ75" s="12">
        <f t="shared" si="54"/>
        <v>0</v>
      </c>
      <c r="AR75" s="12">
        <f t="shared" si="55"/>
        <v>0</v>
      </c>
      <c r="AS75" s="20">
        <f t="shared" si="56"/>
        <v>0</v>
      </c>
      <c r="AT75" s="44">
        <v>2</v>
      </c>
      <c r="AU75" s="42">
        <v>4</v>
      </c>
      <c r="AV75" s="22">
        <v>6</v>
      </c>
      <c r="AW75" s="43">
        <v>9</v>
      </c>
      <c r="AX75" s="41">
        <v>11</v>
      </c>
      <c r="AY75" s="45">
        <v>29</v>
      </c>
      <c r="AZ75" s="21">
        <v>28</v>
      </c>
      <c r="BA75" s="46">
        <v>31</v>
      </c>
      <c r="BB75" s="47">
        <v>30</v>
      </c>
      <c r="BC75" s="13">
        <f t="shared" si="57"/>
        <v>31</v>
      </c>
      <c r="BD75" s="24">
        <f t="shared" si="58"/>
        <v>0</v>
      </c>
      <c r="BE75" s="31">
        <f t="shared" si="59"/>
        <v>0</v>
      </c>
      <c r="BF75" s="29" t="e">
        <f t="shared" si="60"/>
        <v>#NUM!</v>
      </c>
      <c r="BG75" s="29" t="e">
        <f t="shared" si="61"/>
        <v>#NUM!</v>
      </c>
      <c r="BH75" s="23" t="e">
        <f t="shared" si="62"/>
        <v>#NUM!</v>
      </c>
      <c r="BI75" s="280"/>
    </row>
    <row r="76" spans="1:61" ht="13.5" thickBot="1" x14ac:dyDescent="0.25">
      <c r="A76" s="80"/>
      <c r="B76" s="111">
        <v>69</v>
      </c>
      <c r="C76" s="112"/>
      <c r="D76" s="256"/>
      <c r="E76" s="163"/>
      <c r="F76" s="163"/>
      <c r="G76" s="163"/>
      <c r="H76" s="106"/>
      <c r="I76" s="106"/>
      <c r="J76" s="106"/>
      <c r="K76" s="261"/>
      <c r="L76" s="261"/>
      <c r="M76" s="261"/>
      <c r="N76" s="158" t="e">
        <f t="shared" si="35"/>
        <v>#NUM!</v>
      </c>
      <c r="O76" s="252">
        <f t="shared" si="32"/>
        <v>0</v>
      </c>
      <c r="P76" s="253">
        <f t="shared" si="33"/>
        <v>0</v>
      </c>
      <c r="Q76" s="253">
        <f t="shared" si="34"/>
        <v>0</v>
      </c>
      <c r="R76" s="108">
        <f t="shared" si="36"/>
        <v>0</v>
      </c>
      <c r="S76" s="100">
        <f t="shared" si="37"/>
        <v>0</v>
      </c>
      <c r="T76" s="100">
        <f t="shared" si="38"/>
        <v>0</v>
      </c>
      <c r="U76" s="101">
        <f t="shared" si="39"/>
        <v>0</v>
      </c>
      <c r="V76" s="102">
        <f t="shared" si="40"/>
        <v>0</v>
      </c>
      <c r="W76" s="102">
        <f t="shared" si="41"/>
        <v>0</v>
      </c>
      <c r="X76" s="167">
        <f t="shared" si="42"/>
        <v>0.6</v>
      </c>
      <c r="Y76" s="103">
        <f t="shared" si="43"/>
        <v>0</v>
      </c>
      <c r="Z76" s="48">
        <f t="shared" si="44"/>
        <v>0</v>
      </c>
      <c r="AA76" s="48">
        <f t="shared" si="45"/>
        <v>0</v>
      </c>
      <c r="AB76" s="49">
        <f t="shared" si="46"/>
        <v>0</v>
      </c>
      <c r="AC76" s="109">
        <f t="shared" si="47"/>
        <v>0</v>
      </c>
      <c r="AD76" s="82">
        <f t="shared" si="48"/>
        <v>0</v>
      </c>
      <c r="AE76" s="110">
        <f t="shared" si="49"/>
        <v>0</v>
      </c>
      <c r="AF76" s="213">
        <v>29</v>
      </c>
      <c r="AG76" s="214">
        <v>2</v>
      </c>
      <c r="AH76" s="215">
        <v>2004</v>
      </c>
      <c r="AI76" s="157" t="s">
        <v>20</v>
      </c>
      <c r="AJ76" s="213">
        <v>1</v>
      </c>
      <c r="AK76" s="214">
        <v>3</v>
      </c>
      <c r="AL76" s="215">
        <v>2004</v>
      </c>
      <c r="AM76" s="54">
        <f t="shared" si="50"/>
        <v>0</v>
      </c>
      <c r="AN76" s="50">
        <f t="shared" si="51"/>
        <v>0</v>
      </c>
      <c r="AO76" s="51">
        <f t="shared" si="52"/>
        <v>0</v>
      </c>
      <c r="AP76" s="51">
        <f t="shared" si="53"/>
        <v>0</v>
      </c>
      <c r="AQ76" s="12">
        <f t="shared" si="54"/>
        <v>0</v>
      </c>
      <c r="AR76" s="12">
        <f t="shared" si="55"/>
        <v>0</v>
      </c>
      <c r="AS76" s="20">
        <f t="shared" si="56"/>
        <v>0</v>
      </c>
      <c r="AT76" s="44">
        <v>2</v>
      </c>
      <c r="AU76" s="42">
        <v>4</v>
      </c>
      <c r="AV76" s="22">
        <v>6</v>
      </c>
      <c r="AW76" s="43">
        <v>9</v>
      </c>
      <c r="AX76" s="41">
        <v>11</v>
      </c>
      <c r="AY76" s="45">
        <v>29</v>
      </c>
      <c r="AZ76" s="21">
        <v>28</v>
      </c>
      <c r="BA76" s="46">
        <v>31</v>
      </c>
      <c r="BB76" s="47">
        <v>30</v>
      </c>
      <c r="BC76" s="13">
        <f t="shared" si="57"/>
        <v>31</v>
      </c>
      <c r="BD76" s="24">
        <f t="shared" si="58"/>
        <v>0</v>
      </c>
      <c r="BE76" s="31">
        <f t="shared" si="59"/>
        <v>0</v>
      </c>
      <c r="BF76" s="29" t="e">
        <f t="shared" si="60"/>
        <v>#NUM!</v>
      </c>
      <c r="BG76" s="29" t="e">
        <f t="shared" si="61"/>
        <v>#NUM!</v>
      </c>
      <c r="BH76" s="23" t="e">
        <f t="shared" si="62"/>
        <v>#NUM!</v>
      </c>
      <c r="BI76" s="280"/>
    </row>
    <row r="77" spans="1:61" ht="13.5" thickBot="1" x14ac:dyDescent="0.25">
      <c r="A77" s="80"/>
      <c r="B77" s="148">
        <v>70</v>
      </c>
      <c r="C77" s="149"/>
      <c r="D77" s="257"/>
      <c r="E77" s="164"/>
      <c r="F77" s="164"/>
      <c r="G77" s="164"/>
      <c r="H77" s="150"/>
      <c r="I77" s="150"/>
      <c r="J77" s="150"/>
      <c r="K77" s="263"/>
      <c r="L77" s="263"/>
      <c r="M77" s="263"/>
      <c r="N77" s="158" t="e">
        <f t="shared" si="35"/>
        <v>#NUM!</v>
      </c>
      <c r="O77" s="252">
        <f t="shared" si="32"/>
        <v>0</v>
      </c>
      <c r="P77" s="253">
        <f t="shared" si="33"/>
        <v>0</v>
      </c>
      <c r="Q77" s="253">
        <f t="shared" si="34"/>
        <v>0</v>
      </c>
      <c r="R77" s="161">
        <f t="shared" si="36"/>
        <v>0</v>
      </c>
      <c r="S77" s="151">
        <f t="shared" si="37"/>
        <v>0</v>
      </c>
      <c r="T77" s="151">
        <f t="shared" si="38"/>
        <v>0</v>
      </c>
      <c r="U77" s="152">
        <f t="shared" si="39"/>
        <v>0</v>
      </c>
      <c r="V77" s="153">
        <f t="shared" si="40"/>
        <v>0</v>
      </c>
      <c r="W77" s="153">
        <f t="shared" si="41"/>
        <v>0</v>
      </c>
      <c r="X77" s="168">
        <f t="shared" si="42"/>
        <v>0.6</v>
      </c>
      <c r="Y77" s="103">
        <f t="shared" si="43"/>
        <v>0</v>
      </c>
      <c r="Z77" s="48">
        <f t="shared" si="44"/>
        <v>0</v>
      </c>
      <c r="AA77" s="48">
        <f t="shared" si="45"/>
        <v>0</v>
      </c>
      <c r="AB77" s="49">
        <f t="shared" si="46"/>
        <v>0</v>
      </c>
      <c r="AC77" s="109">
        <f t="shared" si="47"/>
        <v>0</v>
      </c>
      <c r="AD77" s="82">
        <f t="shared" si="48"/>
        <v>0</v>
      </c>
      <c r="AE77" s="110">
        <f t="shared" si="49"/>
        <v>0</v>
      </c>
      <c r="AF77" s="213">
        <v>29</v>
      </c>
      <c r="AG77" s="214">
        <v>2</v>
      </c>
      <c r="AH77" s="215">
        <v>2004</v>
      </c>
      <c r="AI77" s="157" t="s">
        <v>20</v>
      </c>
      <c r="AJ77" s="213">
        <v>1</v>
      </c>
      <c r="AK77" s="214">
        <v>3</v>
      </c>
      <c r="AL77" s="215">
        <v>2004</v>
      </c>
      <c r="AM77" s="54">
        <f t="shared" si="50"/>
        <v>0</v>
      </c>
      <c r="AN77" s="50">
        <f t="shared" si="51"/>
        <v>0</v>
      </c>
      <c r="AO77" s="51">
        <f t="shared" si="52"/>
        <v>0</v>
      </c>
      <c r="AP77" s="51">
        <f t="shared" si="53"/>
        <v>0</v>
      </c>
      <c r="AQ77" s="12">
        <f t="shared" si="54"/>
        <v>0</v>
      </c>
      <c r="AR77" s="12">
        <f t="shared" si="55"/>
        <v>0</v>
      </c>
      <c r="AS77" s="20">
        <f t="shared" si="56"/>
        <v>0</v>
      </c>
      <c r="AT77" s="44">
        <v>2</v>
      </c>
      <c r="AU77" s="42">
        <v>4</v>
      </c>
      <c r="AV77" s="22">
        <v>6</v>
      </c>
      <c r="AW77" s="43">
        <v>9</v>
      </c>
      <c r="AX77" s="41">
        <v>11</v>
      </c>
      <c r="AY77" s="45">
        <v>29</v>
      </c>
      <c r="AZ77" s="21">
        <v>28</v>
      </c>
      <c r="BA77" s="46">
        <v>31</v>
      </c>
      <c r="BB77" s="47">
        <v>30</v>
      </c>
      <c r="BC77" s="13">
        <f t="shared" si="57"/>
        <v>31</v>
      </c>
      <c r="BD77" s="24">
        <f t="shared" si="58"/>
        <v>0</v>
      </c>
      <c r="BE77" s="31">
        <f t="shared" si="59"/>
        <v>0</v>
      </c>
      <c r="BF77" s="29" t="e">
        <f t="shared" si="60"/>
        <v>#NUM!</v>
      </c>
      <c r="BG77" s="29" t="e">
        <f t="shared" si="61"/>
        <v>#NUM!</v>
      </c>
      <c r="BH77" s="23" t="e">
        <f t="shared" si="62"/>
        <v>#NUM!</v>
      </c>
      <c r="BI77" s="280"/>
    </row>
    <row r="78" spans="1:61" ht="14.25" thickTop="1" thickBot="1" x14ac:dyDescent="0.25">
      <c r="A78" s="80"/>
      <c r="B78" s="104">
        <v>71</v>
      </c>
      <c r="C78" s="154"/>
      <c r="D78" s="258"/>
      <c r="E78" s="165"/>
      <c r="F78" s="165"/>
      <c r="G78" s="165"/>
      <c r="H78" s="107"/>
      <c r="I78" s="107"/>
      <c r="J78" s="107"/>
      <c r="K78" s="261"/>
      <c r="L78" s="261"/>
      <c r="M78" s="261"/>
      <c r="N78" s="158" t="e">
        <f t="shared" si="35"/>
        <v>#NUM!</v>
      </c>
      <c r="O78" s="252">
        <f t="shared" si="32"/>
        <v>0</v>
      </c>
      <c r="P78" s="253">
        <f t="shared" si="33"/>
        <v>0</v>
      </c>
      <c r="Q78" s="253">
        <f t="shared" si="34"/>
        <v>0</v>
      </c>
      <c r="R78" s="155">
        <f t="shared" si="36"/>
        <v>0</v>
      </c>
      <c r="S78" s="100">
        <f t="shared" si="37"/>
        <v>0</v>
      </c>
      <c r="T78" s="100">
        <f t="shared" si="38"/>
        <v>0</v>
      </c>
      <c r="U78" s="101">
        <f t="shared" si="39"/>
        <v>0</v>
      </c>
      <c r="V78" s="102">
        <f t="shared" si="40"/>
        <v>0</v>
      </c>
      <c r="W78" s="102">
        <f t="shared" si="41"/>
        <v>0</v>
      </c>
      <c r="X78" s="167">
        <f t="shared" si="42"/>
        <v>0.6</v>
      </c>
      <c r="Y78" s="103">
        <f t="shared" si="43"/>
        <v>0</v>
      </c>
      <c r="Z78" s="48">
        <f t="shared" si="44"/>
        <v>0</v>
      </c>
      <c r="AA78" s="48">
        <f t="shared" si="45"/>
        <v>0</v>
      </c>
      <c r="AB78" s="49">
        <f t="shared" si="46"/>
        <v>0</v>
      </c>
      <c r="AC78" s="109">
        <f t="shared" si="47"/>
        <v>0</v>
      </c>
      <c r="AD78" s="82">
        <f t="shared" si="48"/>
        <v>0</v>
      </c>
      <c r="AE78" s="110">
        <f t="shared" si="49"/>
        <v>0</v>
      </c>
      <c r="AF78" s="213">
        <v>29</v>
      </c>
      <c r="AG78" s="214">
        <v>2</v>
      </c>
      <c r="AH78" s="215">
        <v>2004</v>
      </c>
      <c r="AI78" s="157" t="s">
        <v>20</v>
      </c>
      <c r="AJ78" s="213">
        <v>1</v>
      </c>
      <c r="AK78" s="214">
        <v>3</v>
      </c>
      <c r="AL78" s="215">
        <v>2004</v>
      </c>
      <c r="AM78" s="54">
        <f t="shared" si="50"/>
        <v>0</v>
      </c>
      <c r="AN78" s="50">
        <f t="shared" si="51"/>
        <v>0</v>
      </c>
      <c r="AO78" s="51">
        <f t="shared" si="52"/>
        <v>0</v>
      </c>
      <c r="AP78" s="51">
        <f t="shared" si="53"/>
        <v>0</v>
      </c>
      <c r="AQ78" s="12">
        <f t="shared" si="54"/>
        <v>0</v>
      </c>
      <c r="AR78" s="12">
        <f t="shared" si="55"/>
        <v>0</v>
      </c>
      <c r="AS78" s="20">
        <f t="shared" si="56"/>
        <v>0</v>
      </c>
      <c r="AT78" s="44">
        <v>2</v>
      </c>
      <c r="AU78" s="42">
        <v>4</v>
      </c>
      <c r="AV78" s="22">
        <v>6</v>
      </c>
      <c r="AW78" s="43">
        <v>9</v>
      </c>
      <c r="AX78" s="41">
        <v>11</v>
      </c>
      <c r="AY78" s="45">
        <v>29</v>
      </c>
      <c r="AZ78" s="21">
        <v>28</v>
      </c>
      <c r="BA78" s="46">
        <v>31</v>
      </c>
      <c r="BB78" s="47">
        <v>30</v>
      </c>
      <c r="BC78" s="13">
        <f t="shared" si="57"/>
        <v>31</v>
      </c>
      <c r="BD78" s="24">
        <f t="shared" si="58"/>
        <v>0</v>
      </c>
      <c r="BE78" s="31">
        <f t="shared" si="59"/>
        <v>0</v>
      </c>
      <c r="BF78" s="29" t="e">
        <f t="shared" si="60"/>
        <v>#NUM!</v>
      </c>
      <c r="BG78" s="29" t="e">
        <f t="shared" si="61"/>
        <v>#NUM!</v>
      </c>
      <c r="BH78" s="23" t="e">
        <f t="shared" si="62"/>
        <v>#NUM!</v>
      </c>
      <c r="BI78" s="280"/>
    </row>
    <row r="79" spans="1:61" ht="13.5" thickBot="1" x14ac:dyDescent="0.25">
      <c r="A79" s="80"/>
      <c r="B79" s="111">
        <v>72</v>
      </c>
      <c r="C79" s="112"/>
      <c r="D79" s="256"/>
      <c r="E79" s="163"/>
      <c r="F79" s="163"/>
      <c r="G79" s="163"/>
      <c r="H79" s="106"/>
      <c r="I79" s="106"/>
      <c r="J79" s="106"/>
      <c r="K79" s="261"/>
      <c r="L79" s="261"/>
      <c r="M79" s="261"/>
      <c r="N79" s="158" t="e">
        <f t="shared" si="35"/>
        <v>#NUM!</v>
      </c>
      <c r="O79" s="252">
        <f t="shared" si="32"/>
        <v>0</v>
      </c>
      <c r="P79" s="253">
        <f t="shared" si="33"/>
        <v>0</v>
      </c>
      <c r="Q79" s="253">
        <f t="shared" si="34"/>
        <v>0</v>
      </c>
      <c r="R79" s="108">
        <f t="shared" si="36"/>
        <v>0</v>
      </c>
      <c r="S79" s="100">
        <f t="shared" si="37"/>
        <v>0</v>
      </c>
      <c r="T79" s="100">
        <f t="shared" si="38"/>
        <v>0</v>
      </c>
      <c r="U79" s="101">
        <f t="shared" si="39"/>
        <v>0</v>
      </c>
      <c r="V79" s="102">
        <f t="shared" si="40"/>
        <v>0</v>
      </c>
      <c r="W79" s="102">
        <f t="shared" si="41"/>
        <v>0</v>
      </c>
      <c r="X79" s="167">
        <f t="shared" si="42"/>
        <v>0.6</v>
      </c>
      <c r="Y79" s="103">
        <f t="shared" si="43"/>
        <v>0</v>
      </c>
      <c r="Z79" s="48">
        <f t="shared" si="44"/>
        <v>0</v>
      </c>
      <c r="AA79" s="48">
        <f t="shared" si="45"/>
        <v>0</v>
      </c>
      <c r="AB79" s="49">
        <f t="shared" si="46"/>
        <v>0</v>
      </c>
      <c r="AC79" s="109">
        <f t="shared" si="47"/>
        <v>0</v>
      </c>
      <c r="AD79" s="82">
        <f t="shared" si="48"/>
        <v>0</v>
      </c>
      <c r="AE79" s="110">
        <f t="shared" si="49"/>
        <v>0</v>
      </c>
      <c r="AF79" s="213">
        <v>29</v>
      </c>
      <c r="AG79" s="214">
        <v>2</v>
      </c>
      <c r="AH79" s="215">
        <v>2004</v>
      </c>
      <c r="AI79" s="157" t="s">
        <v>20</v>
      </c>
      <c r="AJ79" s="213">
        <v>1</v>
      </c>
      <c r="AK79" s="214">
        <v>3</v>
      </c>
      <c r="AL79" s="215">
        <v>2004</v>
      </c>
      <c r="AM79" s="54">
        <f t="shared" si="50"/>
        <v>0</v>
      </c>
      <c r="AN79" s="50">
        <f t="shared" si="51"/>
        <v>0</v>
      </c>
      <c r="AO79" s="51">
        <f t="shared" si="52"/>
        <v>0</v>
      </c>
      <c r="AP79" s="51">
        <f t="shared" si="53"/>
        <v>0</v>
      </c>
      <c r="AQ79" s="12">
        <f t="shared" si="54"/>
        <v>0</v>
      </c>
      <c r="AR79" s="12">
        <f t="shared" si="55"/>
        <v>0</v>
      </c>
      <c r="AS79" s="20">
        <f t="shared" si="56"/>
        <v>0</v>
      </c>
      <c r="AT79" s="44">
        <v>2</v>
      </c>
      <c r="AU79" s="42">
        <v>4</v>
      </c>
      <c r="AV79" s="22">
        <v>6</v>
      </c>
      <c r="AW79" s="43">
        <v>9</v>
      </c>
      <c r="AX79" s="41">
        <v>11</v>
      </c>
      <c r="AY79" s="45">
        <v>29</v>
      </c>
      <c r="AZ79" s="21">
        <v>28</v>
      </c>
      <c r="BA79" s="46">
        <v>31</v>
      </c>
      <c r="BB79" s="47">
        <v>30</v>
      </c>
      <c r="BC79" s="13">
        <f t="shared" si="57"/>
        <v>31</v>
      </c>
      <c r="BD79" s="24">
        <f t="shared" si="58"/>
        <v>0</v>
      </c>
      <c r="BE79" s="31">
        <f t="shared" si="59"/>
        <v>0</v>
      </c>
      <c r="BF79" s="29" t="e">
        <f t="shared" si="60"/>
        <v>#NUM!</v>
      </c>
      <c r="BG79" s="29" t="e">
        <f t="shared" si="61"/>
        <v>#NUM!</v>
      </c>
      <c r="BH79" s="23" t="e">
        <f t="shared" si="62"/>
        <v>#NUM!</v>
      </c>
      <c r="BI79" s="280"/>
    </row>
    <row r="80" spans="1:61" ht="13.5" thickBot="1" x14ac:dyDescent="0.25">
      <c r="A80" s="80"/>
      <c r="B80" s="111">
        <v>73</v>
      </c>
      <c r="C80" s="112"/>
      <c r="D80" s="256"/>
      <c r="E80" s="163"/>
      <c r="F80" s="163"/>
      <c r="G80" s="163"/>
      <c r="H80" s="106"/>
      <c r="I80" s="106"/>
      <c r="J80" s="106"/>
      <c r="K80" s="261"/>
      <c r="L80" s="261"/>
      <c r="M80" s="261"/>
      <c r="N80" s="158" t="e">
        <f t="shared" si="35"/>
        <v>#NUM!</v>
      </c>
      <c r="O80" s="252">
        <f t="shared" si="32"/>
        <v>0</v>
      </c>
      <c r="P80" s="253">
        <f t="shared" si="33"/>
        <v>0</v>
      </c>
      <c r="Q80" s="253">
        <f t="shared" si="34"/>
        <v>0</v>
      </c>
      <c r="R80" s="108">
        <f t="shared" si="36"/>
        <v>0</v>
      </c>
      <c r="S80" s="100">
        <f t="shared" si="37"/>
        <v>0</v>
      </c>
      <c r="T80" s="100">
        <f t="shared" si="38"/>
        <v>0</v>
      </c>
      <c r="U80" s="101">
        <f t="shared" si="39"/>
        <v>0</v>
      </c>
      <c r="V80" s="102">
        <f t="shared" si="40"/>
        <v>0</v>
      </c>
      <c r="W80" s="102">
        <f t="shared" si="41"/>
        <v>0</v>
      </c>
      <c r="X80" s="167">
        <f t="shared" si="42"/>
        <v>0.6</v>
      </c>
      <c r="Y80" s="103">
        <f t="shared" si="43"/>
        <v>0</v>
      </c>
      <c r="Z80" s="48">
        <f t="shared" si="44"/>
        <v>0</v>
      </c>
      <c r="AA80" s="48">
        <f t="shared" si="45"/>
        <v>0</v>
      </c>
      <c r="AB80" s="49">
        <f t="shared" si="46"/>
        <v>0</v>
      </c>
      <c r="AC80" s="109">
        <f t="shared" si="47"/>
        <v>0</v>
      </c>
      <c r="AD80" s="82">
        <f t="shared" si="48"/>
        <v>0</v>
      </c>
      <c r="AE80" s="110">
        <f t="shared" si="49"/>
        <v>0</v>
      </c>
      <c r="AF80" s="213">
        <v>29</v>
      </c>
      <c r="AG80" s="214">
        <v>2</v>
      </c>
      <c r="AH80" s="215">
        <v>2004</v>
      </c>
      <c r="AI80" s="157" t="s">
        <v>20</v>
      </c>
      <c r="AJ80" s="213">
        <v>1</v>
      </c>
      <c r="AK80" s="214">
        <v>3</v>
      </c>
      <c r="AL80" s="215">
        <v>2004</v>
      </c>
      <c r="AM80" s="54">
        <f t="shared" si="50"/>
        <v>0</v>
      </c>
      <c r="AN80" s="50">
        <f t="shared" si="51"/>
        <v>0</v>
      </c>
      <c r="AO80" s="51">
        <f t="shared" si="52"/>
        <v>0</v>
      </c>
      <c r="AP80" s="51">
        <f t="shared" si="53"/>
        <v>0</v>
      </c>
      <c r="AQ80" s="12">
        <f t="shared" si="54"/>
        <v>0</v>
      </c>
      <c r="AR80" s="12">
        <f t="shared" si="55"/>
        <v>0</v>
      </c>
      <c r="AS80" s="20">
        <f t="shared" si="56"/>
        <v>0</v>
      </c>
      <c r="AT80" s="44">
        <v>2</v>
      </c>
      <c r="AU80" s="42">
        <v>4</v>
      </c>
      <c r="AV80" s="22">
        <v>6</v>
      </c>
      <c r="AW80" s="43">
        <v>9</v>
      </c>
      <c r="AX80" s="41">
        <v>11</v>
      </c>
      <c r="AY80" s="45">
        <v>29</v>
      </c>
      <c r="AZ80" s="21">
        <v>28</v>
      </c>
      <c r="BA80" s="46">
        <v>31</v>
      </c>
      <c r="BB80" s="47">
        <v>30</v>
      </c>
      <c r="BC80" s="13">
        <f t="shared" si="57"/>
        <v>31</v>
      </c>
      <c r="BD80" s="24">
        <f t="shared" si="58"/>
        <v>0</v>
      </c>
      <c r="BE80" s="31">
        <f t="shared" si="59"/>
        <v>0</v>
      </c>
      <c r="BF80" s="29" t="e">
        <f t="shared" si="60"/>
        <v>#NUM!</v>
      </c>
      <c r="BG80" s="29" t="e">
        <f t="shared" si="61"/>
        <v>#NUM!</v>
      </c>
      <c r="BH80" s="23" t="e">
        <f t="shared" si="62"/>
        <v>#NUM!</v>
      </c>
      <c r="BI80" s="280"/>
    </row>
    <row r="81" spans="1:61" ht="13.5" thickBot="1" x14ac:dyDescent="0.25">
      <c r="A81" s="80"/>
      <c r="B81" s="111">
        <v>74</v>
      </c>
      <c r="C81" s="112"/>
      <c r="D81" s="256"/>
      <c r="E81" s="163"/>
      <c r="F81" s="163"/>
      <c r="G81" s="163"/>
      <c r="H81" s="106"/>
      <c r="I81" s="106"/>
      <c r="J81" s="106"/>
      <c r="K81" s="261"/>
      <c r="L81" s="261"/>
      <c r="M81" s="261"/>
      <c r="N81" s="158" t="e">
        <f t="shared" si="35"/>
        <v>#NUM!</v>
      </c>
      <c r="O81" s="252">
        <f t="shared" si="32"/>
        <v>0</v>
      </c>
      <c r="P81" s="253">
        <f t="shared" si="33"/>
        <v>0</v>
      </c>
      <c r="Q81" s="253">
        <f t="shared" si="34"/>
        <v>0</v>
      </c>
      <c r="R81" s="108">
        <f t="shared" si="36"/>
        <v>0</v>
      </c>
      <c r="S81" s="100">
        <f t="shared" si="37"/>
        <v>0</v>
      </c>
      <c r="T81" s="100">
        <f t="shared" si="38"/>
        <v>0</v>
      </c>
      <c r="U81" s="101">
        <f t="shared" si="39"/>
        <v>0</v>
      </c>
      <c r="V81" s="102">
        <f t="shared" si="40"/>
        <v>0</v>
      </c>
      <c r="W81" s="102">
        <f t="shared" si="41"/>
        <v>0</v>
      </c>
      <c r="X81" s="167">
        <f t="shared" si="42"/>
        <v>0.6</v>
      </c>
      <c r="Y81" s="103">
        <f t="shared" si="43"/>
        <v>0</v>
      </c>
      <c r="Z81" s="48">
        <f t="shared" si="44"/>
        <v>0</v>
      </c>
      <c r="AA81" s="48">
        <f t="shared" si="45"/>
        <v>0</v>
      </c>
      <c r="AB81" s="49">
        <f t="shared" si="46"/>
        <v>0</v>
      </c>
      <c r="AC81" s="109">
        <f t="shared" si="47"/>
        <v>0</v>
      </c>
      <c r="AD81" s="82">
        <f t="shared" si="48"/>
        <v>0</v>
      </c>
      <c r="AE81" s="110">
        <f t="shared" si="49"/>
        <v>0</v>
      </c>
      <c r="AF81" s="213">
        <v>29</v>
      </c>
      <c r="AG81" s="214">
        <v>2</v>
      </c>
      <c r="AH81" s="215">
        <v>2004</v>
      </c>
      <c r="AI81" s="157" t="s">
        <v>20</v>
      </c>
      <c r="AJ81" s="213">
        <v>1</v>
      </c>
      <c r="AK81" s="214">
        <v>3</v>
      </c>
      <c r="AL81" s="215">
        <v>2004</v>
      </c>
      <c r="AM81" s="54">
        <f t="shared" si="50"/>
        <v>0</v>
      </c>
      <c r="AN81" s="50">
        <f t="shared" si="51"/>
        <v>0</v>
      </c>
      <c r="AO81" s="51">
        <f t="shared" si="52"/>
        <v>0</v>
      </c>
      <c r="AP81" s="51">
        <f t="shared" si="53"/>
        <v>0</v>
      </c>
      <c r="AQ81" s="12">
        <f t="shared" si="54"/>
        <v>0</v>
      </c>
      <c r="AR81" s="12">
        <f t="shared" si="55"/>
        <v>0</v>
      </c>
      <c r="AS81" s="20">
        <f t="shared" si="56"/>
        <v>0</v>
      </c>
      <c r="AT81" s="44">
        <v>2</v>
      </c>
      <c r="AU81" s="42">
        <v>4</v>
      </c>
      <c r="AV81" s="22">
        <v>6</v>
      </c>
      <c r="AW81" s="43">
        <v>9</v>
      </c>
      <c r="AX81" s="41">
        <v>11</v>
      </c>
      <c r="AY81" s="45">
        <v>29</v>
      </c>
      <c r="AZ81" s="21">
        <v>28</v>
      </c>
      <c r="BA81" s="46">
        <v>31</v>
      </c>
      <c r="BB81" s="47">
        <v>30</v>
      </c>
      <c r="BC81" s="13">
        <f t="shared" si="57"/>
        <v>31</v>
      </c>
      <c r="BD81" s="24">
        <f t="shared" si="58"/>
        <v>0</v>
      </c>
      <c r="BE81" s="31">
        <f t="shared" si="59"/>
        <v>0</v>
      </c>
      <c r="BF81" s="29" t="e">
        <f t="shared" si="60"/>
        <v>#NUM!</v>
      </c>
      <c r="BG81" s="29" t="e">
        <f t="shared" si="61"/>
        <v>#NUM!</v>
      </c>
      <c r="BH81" s="23" t="e">
        <f t="shared" si="62"/>
        <v>#NUM!</v>
      </c>
      <c r="BI81" s="280"/>
    </row>
    <row r="82" spans="1:61" ht="13.5" thickBot="1" x14ac:dyDescent="0.25">
      <c r="A82" s="80"/>
      <c r="B82" s="111">
        <v>75</v>
      </c>
      <c r="C82" s="112"/>
      <c r="D82" s="256"/>
      <c r="E82" s="163"/>
      <c r="F82" s="163"/>
      <c r="G82" s="163"/>
      <c r="H82" s="106"/>
      <c r="I82" s="106"/>
      <c r="J82" s="106"/>
      <c r="K82" s="261"/>
      <c r="L82" s="261"/>
      <c r="M82" s="261"/>
      <c r="N82" s="158" t="e">
        <f t="shared" si="35"/>
        <v>#NUM!</v>
      </c>
      <c r="O82" s="252">
        <f t="shared" si="32"/>
        <v>0</v>
      </c>
      <c r="P82" s="253">
        <f t="shared" si="33"/>
        <v>0</v>
      </c>
      <c r="Q82" s="253">
        <f t="shared" si="34"/>
        <v>0</v>
      </c>
      <c r="R82" s="108">
        <f t="shared" si="36"/>
        <v>0</v>
      </c>
      <c r="S82" s="100">
        <f t="shared" si="37"/>
        <v>0</v>
      </c>
      <c r="T82" s="100">
        <f t="shared" si="38"/>
        <v>0</v>
      </c>
      <c r="U82" s="101">
        <f t="shared" si="39"/>
        <v>0</v>
      </c>
      <c r="V82" s="102">
        <f t="shared" si="40"/>
        <v>0</v>
      </c>
      <c r="W82" s="102">
        <f t="shared" si="41"/>
        <v>0</v>
      </c>
      <c r="X82" s="167">
        <f t="shared" si="42"/>
        <v>0.6</v>
      </c>
      <c r="Y82" s="103">
        <f t="shared" si="43"/>
        <v>0</v>
      </c>
      <c r="Z82" s="48">
        <f t="shared" si="44"/>
        <v>0</v>
      </c>
      <c r="AA82" s="48">
        <f t="shared" si="45"/>
        <v>0</v>
      </c>
      <c r="AB82" s="49">
        <f t="shared" si="46"/>
        <v>0</v>
      </c>
      <c r="AC82" s="109">
        <f t="shared" si="47"/>
        <v>0</v>
      </c>
      <c r="AD82" s="82">
        <f t="shared" si="48"/>
        <v>0</v>
      </c>
      <c r="AE82" s="110">
        <f t="shared" si="49"/>
        <v>0</v>
      </c>
      <c r="AF82" s="213">
        <v>29</v>
      </c>
      <c r="AG82" s="214">
        <v>2</v>
      </c>
      <c r="AH82" s="215">
        <v>2004</v>
      </c>
      <c r="AI82" s="157" t="s">
        <v>20</v>
      </c>
      <c r="AJ82" s="213">
        <v>1</v>
      </c>
      <c r="AK82" s="214">
        <v>3</v>
      </c>
      <c r="AL82" s="215">
        <v>2004</v>
      </c>
      <c r="AM82" s="54">
        <f t="shared" si="50"/>
        <v>0</v>
      </c>
      <c r="AN82" s="50">
        <f t="shared" si="51"/>
        <v>0</v>
      </c>
      <c r="AO82" s="51">
        <f t="shared" si="52"/>
        <v>0</v>
      </c>
      <c r="AP82" s="51">
        <f t="shared" si="53"/>
        <v>0</v>
      </c>
      <c r="AQ82" s="12">
        <f t="shared" si="54"/>
        <v>0</v>
      </c>
      <c r="AR82" s="12">
        <f t="shared" si="55"/>
        <v>0</v>
      </c>
      <c r="AS82" s="20">
        <f t="shared" si="56"/>
        <v>0</v>
      </c>
      <c r="AT82" s="44">
        <v>2</v>
      </c>
      <c r="AU82" s="42">
        <v>4</v>
      </c>
      <c r="AV82" s="22">
        <v>6</v>
      </c>
      <c r="AW82" s="43">
        <v>9</v>
      </c>
      <c r="AX82" s="41">
        <v>11</v>
      </c>
      <c r="AY82" s="45">
        <v>29</v>
      </c>
      <c r="AZ82" s="21">
        <v>28</v>
      </c>
      <c r="BA82" s="46">
        <v>31</v>
      </c>
      <c r="BB82" s="47">
        <v>30</v>
      </c>
      <c r="BC82" s="13">
        <f t="shared" si="57"/>
        <v>31</v>
      </c>
      <c r="BD82" s="24">
        <f t="shared" si="58"/>
        <v>0</v>
      </c>
      <c r="BE82" s="31">
        <f t="shared" si="59"/>
        <v>0</v>
      </c>
      <c r="BF82" s="29" t="e">
        <f t="shared" si="60"/>
        <v>#NUM!</v>
      </c>
      <c r="BG82" s="29" t="e">
        <f t="shared" si="61"/>
        <v>#NUM!</v>
      </c>
      <c r="BH82" s="23" t="e">
        <f t="shared" si="62"/>
        <v>#NUM!</v>
      </c>
      <c r="BI82" s="280"/>
    </row>
    <row r="83" spans="1:61" ht="13.5" thickBot="1" x14ac:dyDescent="0.25">
      <c r="A83" s="80"/>
      <c r="B83" s="111">
        <v>76</v>
      </c>
      <c r="C83" s="112"/>
      <c r="D83" s="256"/>
      <c r="E83" s="163"/>
      <c r="F83" s="163"/>
      <c r="G83" s="163"/>
      <c r="H83" s="106"/>
      <c r="I83" s="106"/>
      <c r="J83" s="106"/>
      <c r="K83" s="261"/>
      <c r="L83" s="261"/>
      <c r="M83" s="261"/>
      <c r="N83" s="158" t="e">
        <f t="shared" si="35"/>
        <v>#NUM!</v>
      </c>
      <c r="O83" s="252">
        <f t="shared" si="32"/>
        <v>0</v>
      </c>
      <c r="P83" s="253">
        <f t="shared" si="33"/>
        <v>0</v>
      </c>
      <c r="Q83" s="253">
        <f t="shared" si="34"/>
        <v>0</v>
      </c>
      <c r="R83" s="108">
        <f t="shared" si="36"/>
        <v>0</v>
      </c>
      <c r="S83" s="100">
        <f t="shared" si="37"/>
        <v>0</v>
      </c>
      <c r="T83" s="100">
        <f t="shared" si="38"/>
        <v>0</v>
      </c>
      <c r="U83" s="101">
        <f t="shared" si="39"/>
        <v>0</v>
      </c>
      <c r="V83" s="102">
        <f t="shared" si="40"/>
        <v>0</v>
      </c>
      <c r="W83" s="102">
        <f t="shared" si="41"/>
        <v>0</v>
      </c>
      <c r="X83" s="167">
        <f t="shared" si="42"/>
        <v>0.6</v>
      </c>
      <c r="Y83" s="103">
        <f t="shared" si="43"/>
        <v>0</v>
      </c>
      <c r="Z83" s="48">
        <f t="shared" si="44"/>
        <v>0</v>
      </c>
      <c r="AA83" s="48">
        <f t="shared" si="45"/>
        <v>0</v>
      </c>
      <c r="AB83" s="49">
        <f t="shared" si="46"/>
        <v>0</v>
      </c>
      <c r="AC83" s="109">
        <f t="shared" si="47"/>
        <v>0</v>
      </c>
      <c r="AD83" s="82">
        <f t="shared" si="48"/>
        <v>0</v>
      </c>
      <c r="AE83" s="110">
        <f t="shared" si="49"/>
        <v>0</v>
      </c>
      <c r="AF83" s="213">
        <v>29</v>
      </c>
      <c r="AG83" s="214">
        <v>2</v>
      </c>
      <c r="AH83" s="215">
        <v>2004</v>
      </c>
      <c r="AI83" s="157" t="s">
        <v>20</v>
      </c>
      <c r="AJ83" s="213">
        <v>1</v>
      </c>
      <c r="AK83" s="214">
        <v>3</v>
      </c>
      <c r="AL83" s="215">
        <v>2004</v>
      </c>
      <c r="AM83" s="54">
        <f t="shared" si="50"/>
        <v>0</v>
      </c>
      <c r="AN83" s="50">
        <f t="shared" si="51"/>
        <v>0</v>
      </c>
      <c r="AO83" s="51">
        <f t="shared" si="52"/>
        <v>0</v>
      </c>
      <c r="AP83" s="51">
        <f t="shared" si="53"/>
        <v>0</v>
      </c>
      <c r="AQ83" s="12">
        <f t="shared" si="54"/>
        <v>0</v>
      </c>
      <c r="AR83" s="12">
        <f t="shared" si="55"/>
        <v>0</v>
      </c>
      <c r="AS83" s="20">
        <f t="shared" si="56"/>
        <v>0</v>
      </c>
      <c r="AT83" s="44">
        <v>2</v>
      </c>
      <c r="AU83" s="42">
        <v>4</v>
      </c>
      <c r="AV83" s="22">
        <v>6</v>
      </c>
      <c r="AW83" s="43">
        <v>9</v>
      </c>
      <c r="AX83" s="41">
        <v>11</v>
      </c>
      <c r="AY83" s="45">
        <v>29</v>
      </c>
      <c r="AZ83" s="21">
        <v>28</v>
      </c>
      <c r="BA83" s="46">
        <v>31</v>
      </c>
      <c r="BB83" s="47">
        <v>30</v>
      </c>
      <c r="BC83" s="13">
        <f t="shared" si="57"/>
        <v>31</v>
      </c>
      <c r="BD83" s="24">
        <f t="shared" si="58"/>
        <v>0</v>
      </c>
      <c r="BE83" s="31">
        <f t="shared" si="59"/>
        <v>0</v>
      </c>
      <c r="BF83" s="29" t="e">
        <f t="shared" si="60"/>
        <v>#NUM!</v>
      </c>
      <c r="BG83" s="29" t="e">
        <f t="shared" si="61"/>
        <v>#NUM!</v>
      </c>
      <c r="BH83" s="23" t="e">
        <f t="shared" si="62"/>
        <v>#NUM!</v>
      </c>
      <c r="BI83" s="280"/>
    </row>
    <row r="84" spans="1:61" ht="13.5" thickBot="1" x14ac:dyDescent="0.25">
      <c r="A84" s="80"/>
      <c r="B84" s="111">
        <v>77</v>
      </c>
      <c r="C84" s="112"/>
      <c r="D84" s="256"/>
      <c r="E84" s="163"/>
      <c r="F84" s="163"/>
      <c r="G84" s="163"/>
      <c r="H84" s="106"/>
      <c r="I84" s="106"/>
      <c r="J84" s="106"/>
      <c r="K84" s="261"/>
      <c r="L84" s="261"/>
      <c r="M84" s="261"/>
      <c r="N84" s="158" t="e">
        <f t="shared" si="35"/>
        <v>#NUM!</v>
      </c>
      <c r="O84" s="252">
        <f t="shared" si="32"/>
        <v>0</v>
      </c>
      <c r="P84" s="253">
        <f t="shared" si="33"/>
        <v>0</v>
      </c>
      <c r="Q84" s="253">
        <f t="shared" si="34"/>
        <v>0</v>
      </c>
      <c r="R84" s="108">
        <f t="shared" si="36"/>
        <v>0</v>
      </c>
      <c r="S84" s="100">
        <f t="shared" si="37"/>
        <v>0</v>
      </c>
      <c r="T84" s="100">
        <f t="shared" si="38"/>
        <v>0</v>
      </c>
      <c r="U84" s="101">
        <f t="shared" si="39"/>
        <v>0</v>
      </c>
      <c r="V84" s="102">
        <f t="shared" si="40"/>
        <v>0</v>
      </c>
      <c r="W84" s="102">
        <f t="shared" si="41"/>
        <v>0</v>
      </c>
      <c r="X84" s="167">
        <f t="shared" si="42"/>
        <v>0.6</v>
      </c>
      <c r="Y84" s="103">
        <f t="shared" si="43"/>
        <v>0</v>
      </c>
      <c r="Z84" s="48">
        <f t="shared" si="44"/>
        <v>0</v>
      </c>
      <c r="AA84" s="48">
        <f t="shared" si="45"/>
        <v>0</v>
      </c>
      <c r="AB84" s="49">
        <f t="shared" si="46"/>
        <v>0</v>
      </c>
      <c r="AC84" s="109">
        <f t="shared" si="47"/>
        <v>0</v>
      </c>
      <c r="AD84" s="82">
        <f t="shared" si="48"/>
        <v>0</v>
      </c>
      <c r="AE84" s="110">
        <f t="shared" si="49"/>
        <v>0</v>
      </c>
      <c r="AF84" s="213">
        <v>29</v>
      </c>
      <c r="AG84" s="214">
        <v>2</v>
      </c>
      <c r="AH84" s="215">
        <v>2004</v>
      </c>
      <c r="AI84" s="157" t="s">
        <v>20</v>
      </c>
      <c r="AJ84" s="213">
        <v>1</v>
      </c>
      <c r="AK84" s="214">
        <v>3</v>
      </c>
      <c r="AL84" s="215">
        <v>2004</v>
      </c>
      <c r="AM84" s="54">
        <f t="shared" si="50"/>
        <v>0</v>
      </c>
      <c r="AN84" s="50">
        <f t="shared" si="51"/>
        <v>0</v>
      </c>
      <c r="AO84" s="51">
        <f t="shared" si="52"/>
        <v>0</v>
      </c>
      <c r="AP84" s="51">
        <f t="shared" si="53"/>
        <v>0</v>
      </c>
      <c r="AQ84" s="12">
        <f t="shared" si="54"/>
        <v>0</v>
      </c>
      <c r="AR84" s="12">
        <f t="shared" si="55"/>
        <v>0</v>
      </c>
      <c r="AS84" s="20">
        <f t="shared" si="56"/>
        <v>0</v>
      </c>
      <c r="AT84" s="44">
        <v>2</v>
      </c>
      <c r="AU84" s="42">
        <v>4</v>
      </c>
      <c r="AV84" s="22">
        <v>6</v>
      </c>
      <c r="AW84" s="43">
        <v>9</v>
      </c>
      <c r="AX84" s="41">
        <v>11</v>
      </c>
      <c r="AY84" s="45">
        <v>29</v>
      </c>
      <c r="AZ84" s="21">
        <v>28</v>
      </c>
      <c r="BA84" s="46">
        <v>31</v>
      </c>
      <c r="BB84" s="47">
        <v>30</v>
      </c>
      <c r="BC84" s="13">
        <f t="shared" si="57"/>
        <v>31</v>
      </c>
      <c r="BD84" s="24">
        <f t="shared" si="58"/>
        <v>0</v>
      </c>
      <c r="BE84" s="31">
        <f t="shared" si="59"/>
        <v>0</v>
      </c>
      <c r="BF84" s="29" t="e">
        <f t="shared" si="60"/>
        <v>#NUM!</v>
      </c>
      <c r="BG84" s="29" t="e">
        <f t="shared" si="61"/>
        <v>#NUM!</v>
      </c>
      <c r="BH84" s="23" t="e">
        <f t="shared" si="62"/>
        <v>#NUM!</v>
      </c>
      <c r="BI84" s="280"/>
    </row>
    <row r="85" spans="1:61" ht="13.5" thickBot="1" x14ac:dyDescent="0.25">
      <c r="A85" s="80"/>
      <c r="B85" s="111">
        <v>78</v>
      </c>
      <c r="C85" s="112"/>
      <c r="D85" s="256"/>
      <c r="E85" s="163"/>
      <c r="F85" s="163"/>
      <c r="G85" s="163"/>
      <c r="H85" s="106"/>
      <c r="I85" s="106"/>
      <c r="J85" s="106"/>
      <c r="K85" s="261"/>
      <c r="L85" s="261"/>
      <c r="M85" s="261"/>
      <c r="N85" s="158" t="e">
        <f t="shared" si="35"/>
        <v>#NUM!</v>
      </c>
      <c r="O85" s="252">
        <f t="shared" si="32"/>
        <v>0</v>
      </c>
      <c r="P85" s="253">
        <f t="shared" si="33"/>
        <v>0</v>
      </c>
      <c r="Q85" s="253">
        <f t="shared" si="34"/>
        <v>0</v>
      </c>
      <c r="R85" s="108">
        <f t="shared" si="36"/>
        <v>0</v>
      </c>
      <c r="S85" s="100">
        <f t="shared" si="37"/>
        <v>0</v>
      </c>
      <c r="T85" s="100">
        <f t="shared" si="38"/>
        <v>0</v>
      </c>
      <c r="U85" s="101">
        <f t="shared" si="39"/>
        <v>0</v>
      </c>
      <c r="V85" s="102">
        <f t="shared" si="40"/>
        <v>0</v>
      </c>
      <c r="W85" s="102">
        <f t="shared" si="41"/>
        <v>0</v>
      </c>
      <c r="X85" s="167">
        <f t="shared" si="42"/>
        <v>0.6</v>
      </c>
      <c r="Y85" s="103">
        <f t="shared" si="43"/>
        <v>0</v>
      </c>
      <c r="Z85" s="48">
        <f t="shared" si="44"/>
        <v>0</v>
      </c>
      <c r="AA85" s="48">
        <f t="shared" si="45"/>
        <v>0</v>
      </c>
      <c r="AB85" s="49">
        <f t="shared" si="46"/>
        <v>0</v>
      </c>
      <c r="AC85" s="109">
        <f t="shared" si="47"/>
        <v>0</v>
      </c>
      <c r="AD85" s="82">
        <f t="shared" si="48"/>
        <v>0</v>
      </c>
      <c r="AE85" s="110">
        <f t="shared" si="49"/>
        <v>0</v>
      </c>
      <c r="AF85" s="213">
        <v>29</v>
      </c>
      <c r="AG85" s="214">
        <v>2</v>
      </c>
      <c r="AH85" s="215">
        <v>2004</v>
      </c>
      <c r="AI85" s="157" t="s">
        <v>20</v>
      </c>
      <c r="AJ85" s="213">
        <v>1</v>
      </c>
      <c r="AK85" s="214">
        <v>3</v>
      </c>
      <c r="AL85" s="215">
        <v>2004</v>
      </c>
      <c r="AM85" s="54">
        <f t="shared" si="50"/>
        <v>0</v>
      </c>
      <c r="AN85" s="50">
        <f t="shared" si="51"/>
        <v>0</v>
      </c>
      <c r="AO85" s="51">
        <f t="shared" si="52"/>
        <v>0</v>
      </c>
      <c r="AP85" s="51">
        <f t="shared" si="53"/>
        <v>0</v>
      </c>
      <c r="AQ85" s="12">
        <f t="shared" si="54"/>
        <v>0</v>
      </c>
      <c r="AR85" s="12">
        <f t="shared" si="55"/>
        <v>0</v>
      </c>
      <c r="AS85" s="20">
        <f t="shared" si="56"/>
        <v>0</v>
      </c>
      <c r="AT85" s="44">
        <v>2</v>
      </c>
      <c r="AU85" s="42">
        <v>4</v>
      </c>
      <c r="AV85" s="22">
        <v>6</v>
      </c>
      <c r="AW85" s="43">
        <v>9</v>
      </c>
      <c r="AX85" s="41">
        <v>11</v>
      </c>
      <c r="AY85" s="45">
        <v>29</v>
      </c>
      <c r="AZ85" s="21">
        <v>28</v>
      </c>
      <c r="BA85" s="46">
        <v>31</v>
      </c>
      <c r="BB85" s="47">
        <v>30</v>
      </c>
      <c r="BC85" s="13">
        <f t="shared" si="57"/>
        <v>31</v>
      </c>
      <c r="BD85" s="24">
        <f t="shared" si="58"/>
        <v>0</v>
      </c>
      <c r="BE85" s="31">
        <f t="shared" si="59"/>
        <v>0</v>
      </c>
      <c r="BF85" s="29" t="e">
        <f t="shared" si="60"/>
        <v>#NUM!</v>
      </c>
      <c r="BG85" s="29" t="e">
        <f t="shared" si="61"/>
        <v>#NUM!</v>
      </c>
      <c r="BH85" s="23" t="e">
        <f t="shared" si="62"/>
        <v>#NUM!</v>
      </c>
      <c r="BI85" s="280"/>
    </row>
    <row r="86" spans="1:61" ht="13.5" thickBot="1" x14ac:dyDescent="0.25">
      <c r="A86" s="80"/>
      <c r="B86" s="111">
        <v>79</v>
      </c>
      <c r="C86" s="112"/>
      <c r="D86" s="256"/>
      <c r="E86" s="163"/>
      <c r="F86" s="163"/>
      <c r="G86" s="163"/>
      <c r="H86" s="106"/>
      <c r="I86" s="106"/>
      <c r="J86" s="106"/>
      <c r="K86" s="261"/>
      <c r="L86" s="261"/>
      <c r="M86" s="261"/>
      <c r="N86" s="158" t="e">
        <f t="shared" si="35"/>
        <v>#NUM!</v>
      </c>
      <c r="O86" s="252">
        <f t="shared" si="32"/>
        <v>0</v>
      </c>
      <c r="P86" s="253">
        <f t="shared" si="33"/>
        <v>0</v>
      </c>
      <c r="Q86" s="253">
        <f t="shared" si="34"/>
        <v>0</v>
      </c>
      <c r="R86" s="108">
        <f t="shared" si="36"/>
        <v>0</v>
      </c>
      <c r="S86" s="100">
        <f t="shared" si="37"/>
        <v>0</v>
      </c>
      <c r="T86" s="100">
        <f t="shared" si="38"/>
        <v>0</v>
      </c>
      <c r="U86" s="101">
        <f t="shared" si="39"/>
        <v>0</v>
      </c>
      <c r="V86" s="102">
        <f t="shared" si="40"/>
        <v>0</v>
      </c>
      <c r="W86" s="102">
        <f t="shared" si="41"/>
        <v>0</v>
      </c>
      <c r="X86" s="167">
        <f t="shared" si="42"/>
        <v>0.6</v>
      </c>
      <c r="Y86" s="103">
        <f t="shared" si="43"/>
        <v>0</v>
      </c>
      <c r="Z86" s="48">
        <f t="shared" si="44"/>
        <v>0</v>
      </c>
      <c r="AA86" s="48">
        <f t="shared" si="45"/>
        <v>0</v>
      </c>
      <c r="AB86" s="49">
        <f t="shared" si="46"/>
        <v>0</v>
      </c>
      <c r="AC86" s="109">
        <f t="shared" si="47"/>
        <v>0</v>
      </c>
      <c r="AD86" s="82">
        <f t="shared" si="48"/>
        <v>0</v>
      </c>
      <c r="AE86" s="110">
        <f t="shared" si="49"/>
        <v>0</v>
      </c>
      <c r="AF86" s="213">
        <v>29</v>
      </c>
      <c r="AG86" s="214">
        <v>2</v>
      </c>
      <c r="AH86" s="215">
        <v>2004</v>
      </c>
      <c r="AI86" s="157" t="s">
        <v>20</v>
      </c>
      <c r="AJ86" s="213">
        <v>1</v>
      </c>
      <c r="AK86" s="214">
        <v>3</v>
      </c>
      <c r="AL86" s="215">
        <v>2004</v>
      </c>
      <c r="AM86" s="54">
        <f t="shared" si="50"/>
        <v>0</v>
      </c>
      <c r="AN86" s="50">
        <f t="shared" si="51"/>
        <v>0</v>
      </c>
      <c r="AO86" s="51">
        <f t="shared" si="52"/>
        <v>0</v>
      </c>
      <c r="AP86" s="51">
        <f t="shared" si="53"/>
        <v>0</v>
      </c>
      <c r="AQ86" s="12">
        <f t="shared" si="54"/>
        <v>0</v>
      </c>
      <c r="AR86" s="12">
        <f t="shared" si="55"/>
        <v>0</v>
      </c>
      <c r="AS86" s="20">
        <f t="shared" si="56"/>
        <v>0</v>
      </c>
      <c r="AT86" s="44">
        <v>2</v>
      </c>
      <c r="AU86" s="42">
        <v>4</v>
      </c>
      <c r="AV86" s="22">
        <v>6</v>
      </c>
      <c r="AW86" s="43">
        <v>9</v>
      </c>
      <c r="AX86" s="41">
        <v>11</v>
      </c>
      <c r="AY86" s="45">
        <v>29</v>
      </c>
      <c r="AZ86" s="21">
        <v>28</v>
      </c>
      <c r="BA86" s="46">
        <v>31</v>
      </c>
      <c r="BB86" s="47">
        <v>30</v>
      </c>
      <c r="BC86" s="13">
        <f t="shared" si="57"/>
        <v>31</v>
      </c>
      <c r="BD86" s="24">
        <f t="shared" si="58"/>
        <v>0</v>
      </c>
      <c r="BE86" s="31">
        <f t="shared" si="59"/>
        <v>0</v>
      </c>
      <c r="BF86" s="29" t="e">
        <f t="shared" si="60"/>
        <v>#NUM!</v>
      </c>
      <c r="BG86" s="29" t="e">
        <f t="shared" si="61"/>
        <v>#NUM!</v>
      </c>
      <c r="BH86" s="23" t="e">
        <f t="shared" si="62"/>
        <v>#NUM!</v>
      </c>
      <c r="BI86" s="280"/>
    </row>
    <row r="87" spans="1:61" ht="13.5" thickBot="1" x14ac:dyDescent="0.25">
      <c r="A87" s="80"/>
      <c r="B87" s="148">
        <v>80</v>
      </c>
      <c r="C87" s="149"/>
      <c r="D87" s="257"/>
      <c r="E87" s="164"/>
      <c r="F87" s="164"/>
      <c r="G87" s="164"/>
      <c r="H87" s="150"/>
      <c r="I87" s="150"/>
      <c r="J87" s="150"/>
      <c r="K87" s="263"/>
      <c r="L87" s="263"/>
      <c r="M87" s="263"/>
      <c r="N87" s="158" t="e">
        <f t="shared" si="35"/>
        <v>#NUM!</v>
      </c>
      <c r="O87" s="252">
        <f t="shared" si="32"/>
        <v>0</v>
      </c>
      <c r="P87" s="253">
        <f t="shared" si="33"/>
        <v>0</v>
      </c>
      <c r="Q87" s="253">
        <f t="shared" si="34"/>
        <v>0</v>
      </c>
      <c r="R87" s="161">
        <f t="shared" si="36"/>
        <v>0</v>
      </c>
      <c r="S87" s="151">
        <f t="shared" si="37"/>
        <v>0</v>
      </c>
      <c r="T87" s="151">
        <f t="shared" si="38"/>
        <v>0</v>
      </c>
      <c r="U87" s="152">
        <f t="shared" si="39"/>
        <v>0</v>
      </c>
      <c r="V87" s="153">
        <f t="shared" si="40"/>
        <v>0</v>
      </c>
      <c r="W87" s="153">
        <f t="shared" si="41"/>
        <v>0</v>
      </c>
      <c r="X87" s="168">
        <f t="shared" si="42"/>
        <v>0.6</v>
      </c>
      <c r="Y87" s="103">
        <f t="shared" si="43"/>
        <v>0</v>
      </c>
      <c r="Z87" s="48">
        <f t="shared" si="44"/>
        <v>0</v>
      </c>
      <c r="AA87" s="48">
        <f t="shared" si="45"/>
        <v>0</v>
      </c>
      <c r="AB87" s="49">
        <f t="shared" si="46"/>
        <v>0</v>
      </c>
      <c r="AC87" s="109">
        <f t="shared" si="47"/>
        <v>0</v>
      </c>
      <c r="AD87" s="82">
        <f t="shared" si="48"/>
        <v>0</v>
      </c>
      <c r="AE87" s="110">
        <f t="shared" si="49"/>
        <v>0</v>
      </c>
      <c r="AF87" s="213">
        <v>29</v>
      </c>
      <c r="AG87" s="214">
        <v>2</v>
      </c>
      <c r="AH87" s="215">
        <v>2004</v>
      </c>
      <c r="AI87" s="157" t="s">
        <v>20</v>
      </c>
      <c r="AJ87" s="213">
        <v>1</v>
      </c>
      <c r="AK87" s="214">
        <v>3</v>
      </c>
      <c r="AL87" s="215">
        <v>2004</v>
      </c>
      <c r="AM87" s="54">
        <f t="shared" si="50"/>
        <v>0</v>
      </c>
      <c r="AN87" s="50">
        <f t="shared" si="51"/>
        <v>0</v>
      </c>
      <c r="AO87" s="51">
        <f t="shared" si="52"/>
        <v>0</v>
      </c>
      <c r="AP87" s="51">
        <f t="shared" si="53"/>
        <v>0</v>
      </c>
      <c r="AQ87" s="12">
        <f t="shared" si="54"/>
        <v>0</v>
      </c>
      <c r="AR87" s="12">
        <f t="shared" si="55"/>
        <v>0</v>
      </c>
      <c r="AS87" s="20">
        <f t="shared" si="56"/>
        <v>0</v>
      </c>
      <c r="AT87" s="44">
        <v>2</v>
      </c>
      <c r="AU87" s="42">
        <v>4</v>
      </c>
      <c r="AV87" s="22">
        <v>6</v>
      </c>
      <c r="AW87" s="43">
        <v>9</v>
      </c>
      <c r="AX87" s="41">
        <v>11</v>
      </c>
      <c r="AY87" s="45">
        <v>29</v>
      </c>
      <c r="AZ87" s="21">
        <v>28</v>
      </c>
      <c r="BA87" s="46">
        <v>31</v>
      </c>
      <c r="BB87" s="47">
        <v>30</v>
      </c>
      <c r="BC87" s="13">
        <f t="shared" si="57"/>
        <v>31</v>
      </c>
      <c r="BD87" s="24">
        <f t="shared" si="58"/>
        <v>0</v>
      </c>
      <c r="BE87" s="31">
        <f t="shared" si="59"/>
        <v>0</v>
      </c>
      <c r="BF87" s="29" t="e">
        <f t="shared" si="60"/>
        <v>#NUM!</v>
      </c>
      <c r="BG87" s="29" t="e">
        <f t="shared" si="61"/>
        <v>#NUM!</v>
      </c>
      <c r="BH87" s="23" t="e">
        <f t="shared" si="62"/>
        <v>#NUM!</v>
      </c>
      <c r="BI87" s="280"/>
    </row>
    <row r="88" spans="1:61" ht="14.25" thickTop="1" thickBot="1" x14ac:dyDescent="0.25">
      <c r="A88" s="80"/>
      <c r="B88" s="104">
        <v>81</v>
      </c>
      <c r="C88" s="154"/>
      <c r="D88" s="258"/>
      <c r="E88" s="165"/>
      <c r="F88" s="165"/>
      <c r="G88" s="165"/>
      <c r="H88" s="107"/>
      <c r="I88" s="107"/>
      <c r="J88" s="107"/>
      <c r="K88" s="261"/>
      <c r="L88" s="261"/>
      <c r="M88" s="261"/>
      <c r="N88" s="158" t="e">
        <f t="shared" si="35"/>
        <v>#NUM!</v>
      </c>
      <c r="O88" s="252">
        <f t="shared" si="32"/>
        <v>0</v>
      </c>
      <c r="P88" s="253">
        <f t="shared" si="33"/>
        <v>0</v>
      </c>
      <c r="Q88" s="253">
        <f t="shared" si="34"/>
        <v>0</v>
      </c>
      <c r="R88" s="155">
        <f t="shared" si="36"/>
        <v>0</v>
      </c>
      <c r="S88" s="100">
        <f t="shared" si="37"/>
        <v>0</v>
      </c>
      <c r="T88" s="100">
        <f t="shared" si="38"/>
        <v>0</v>
      </c>
      <c r="U88" s="101">
        <f t="shared" si="39"/>
        <v>0</v>
      </c>
      <c r="V88" s="102">
        <f t="shared" si="40"/>
        <v>0</v>
      </c>
      <c r="W88" s="102">
        <f t="shared" si="41"/>
        <v>0</v>
      </c>
      <c r="X88" s="167">
        <f t="shared" si="42"/>
        <v>0.6</v>
      </c>
      <c r="Y88" s="103">
        <f t="shared" si="43"/>
        <v>0</v>
      </c>
      <c r="Z88" s="48">
        <f t="shared" si="44"/>
        <v>0</v>
      </c>
      <c r="AA88" s="48">
        <f t="shared" si="45"/>
        <v>0</v>
      </c>
      <c r="AB88" s="49">
        <f t="shared" si="46"/>
        <v>0</v>
      </c>
      <c r="AC88" s="109">
        <f t="shared" si="47"/>
        <v>0</v>
      </c>
      <c r="AD88" s="82">
        <f t="shared" si="48"/>
        <v>0</v>
      </c>
      <c r="AE88" s="110">
        <f t="shared" si="49"/>
        <v>0</v>
      </c>
      <c r="AF88" s="213">
        <v>29</v>
      </c>
      <c r="AG88" s="214">
        <v>2</v>
      </c>
      <c r="AH88" s="215">
        <v>2004</v>
      </c>
      <c r="AI88" s="157" t="s">
        <v>20</v>
      </c>
      <c r="AJ88" s="213">
        <v>1</v>
      </c>
      <c r="AK88" s="214">
        <v>3</v>
      </c>
      <c r="AL88" s="215">
        <v>2004</v>
      </c>
      <c r="AM88" s="54">
        <f t="shared" si="50"/>
        <v>0</v>
      </c>
      <c r="AN88" s="50">
        <f t="shared" si="51"/>
        <v>0</v>
      </c>
      <c r="AO88" s="51">
        <f t="shared" si="52"/>
        <v>0</v>
      </c>
      <c r="AP88" s="51">
        <f t="shared" si="53"/>
        <v>0</v>
      </c>
      <c r="AQ88" s="12">
        <f t="shared" si="54"/>
        <v>0</v>
      </c>
      <c r="AR88" s="12">
        <f t="shared" si="55"/>
        <v>0</v>
      </c>
      <c r="AS88" s="20">
        <f t="shared" si="56"/>
        <v>0</v>
      </c>
      <c r="AT88" s="44">
        <v>2</v>
      </c>
      <c r="AU88" s="42">
        <v>4</v>
      </c>
      <c r="AV88" s="22">
        <v>6</v>
      </c>
      <c r="AW88" s="43">
        <v>9</v>
      </c>
      <c r="AX88" s="41">
        <v>11</v>
      </c>
      <c r="AY88" s="45">
        <v>29</v>
      </c>
      <c r="AZ88" s="21">
        <v>28</v>
      </c>
      <c r="BA88" s="46">
        <v>31</v>
      </c>
      <c r="BB88" s="47">
        <v>30</v>
      </c>
      <c r="BC88" s="13">
        <f t="shared" si="57"/>
        <v>31</v>
      </c>
      <c r="BD88" s="24">
        <f t="shared" si="58"/>
        <v>0</v>
      </c>
      <c r="BE88" s="31">
        <f t="shared" si="59"/>
        <v>0</v>
      </c>
      <c r="BF88" s="29" t="e">
        <f t="shared" si="60"/>
        <v>#NUM!</v>
      </c>
      <c r="BG88" s="29" t="e">
        <f t="shared" si="61"/>
        <v>#NUM!</v>
      </c>
      <c r="BH88" s="23" t="e">
        <f t="shared" si="62"/>
        <v>#NUM!</v>
      </c>
      <c r="BI88" s="280"/>
    </row>
    <row r="89" spans="1:61" ht="13.5" thickBot="1" x14ac:dyDescent="0.25">
      <c r="A89" s="80"/>
      <c r="B89" s="111">
        <v>82</v>
      </c>
      <c r="C89" s="112"/>
      <c r="D89" s="256"/>
      <c r="E89" s="163"/>
      <c r="F89" s="163"/>
      <c r="G89" s="163"/>
      <c r="H89" s="106"/>
      <c r="I89" s="106"/>
      <c r="J89" s="106"/>
      <c r="K89" s="261"/>
      <c r="L89" s="261"/>
      <c r="M89" s="261"/>
      <c r="N89" s="158" t="e">
        <f t="shared" si="35"/>
        <v>#NUM!</v>
      </c>
      <c r="O89" s="252">
        <f t="shared" si="32"/>
        <v>0</v>
      </c>
      <c r="P89" s="253">
        <f t="shared" si="33"/>
        <v>0</v>
      </c>
      <c r="Q89" s="253">
        <f t="shared" si="34"/>
        <v>0</v>
      </c>
      <c r="R89" s="108">
        <f t="shared" si="36"/>
        <v>0</v>
      </c>
      <c r="S89" s="100">
        <f t="shared" si="37"/>
        <v>0</v>
      </c>
      <c r="T89" s="100">
        <f t="shared" si="38"/>
        <v>0</v>
      </c>
      <c r="U89" s="101">
        <f t="shared" si="39"/>
        <v>0</v>
      </c>
      <c r="V89" s="102">
        <f t="shared" si="40"/>
        <v>0</v>
      </c>
      <c r="W89" s="102">
        <f t="shared" si="41"/>
        <v>0</v>
      </c>
      <c r="X89" s="167">
        <f t="shared" si="42"/>
        <v>0.6</v>
      </c>
      <c r="Y89" s="103">
        <f t="shared" si="43"/>
        <v>0</v>
      </c>
      <c r="Z89" s="48">
        <f t="shared" si="44"/>
        <v>0</v>
      </c>
      <c r="AA89" s="48">
        <f t="shared" si="45"/>
        <v>0</v>
      </c>
      <c r="AB89" s="49">
        <f t="shared" si="46"/>
        <v>0</v>
      </c>
      <c r="AC89" s="109">
        <f t="shared" si="47"/>
        <v>0</v>
      </c>
      <c r="AD89" s="82">
        <f t="shared" si="48"/>
        <v>0</v>
      </c>
      <c r="AE89" s="110">
        <f t="shared" si="49"/>
        <v>0</v>
      </c>
      <c r="AF89" s="213">
        <v>29</v>
      </c>
      <c r="AG89" s="214">
        <v>2</v>
      </c>
      <c r="AH89" s="215">
        <v>2004</v>
      </c>
      <c r="AI89" s="157" t="s">
        <v>20</v>
      </c>
      <c r="AJ89" s="213">
        <v>1</v>
      </c>
      <c r="AK89" s="214">
        <v>3</v>
      </c>
      <c r="AL89" s="215">
        <v>2004</v>
      </c>
      <c r="AM89" s="54">
        <f t="shared" si="50"/>
        <v>0</v>
      </c>
      <c r="AN89" s="50">
        <f t="shared" si="51"/>
        <v>0</v>
      </c>
      <c r="AO89" s="51">
        <f t="shared" si="52"/>
        <v>0</v>
      </c>
      <c r="AP89" s="51">
        <f t="shared" si="53"/>
        <v>0</v>
      </c>
      <c r="AQ89" s="12">
        <f t="shared" si="54"/>
        <v>0</v>
      </c>
      <c r="AR89" s="12">
        <f t="shared" si="55"/>
        <v>0</v>
      </c>
      <c r="AS89" s="20">
        <f t="shared" si="56"/>
        <v>0</v>
      </c>
      <c r="AT89" s="44">
        <v>2</v>
      </c>
      <c r="AU89" s="42">
        <v>4</v>
      </c>
      <c r="AV89" s="22">
        <v>6</v>
      </c>
      <c r="AW89" s="43">
        <v>9</v>
      </c>
      <c r="AX89" s="41">
        <v>11</v>
      </c>
      <c r="AY89" s="45">
        <v>29</v>
      </c>
      <c r="AZ89" s="21">
        <v>28</v>
      </c>
      <c r="BA89" s="46">
        <v>31</v>
      </c>
      <c r="BB89" s="47">
        <v>30</v>
      </c>
      <c r="BC89" s="13">
        <f t="shared" si="57"/>
        <v>31</v>
      </c>
      <c r="BD89" s="24">
        <f t="shared" si="58"/>
        <v>0</v>
      </c>
      <c r="BE89" s="31">
        <f t="shared" si="59"/>
        <v>0</v>
      </c>
      <c r="BF89" s="29" t="e">
        <f t="shared" si="60"/>
        <v>#NUM!</v>
      </c>
      <c r="BG89" s="29" t="e">
        <f t="shared" si="61"/>
        <v>#NUM!</v>
      </c>
      <c r="BH89" s="23" t="e">
        <f t="shared" si="62"/>
        <v>#NUM!</v>
      </c>
      <c r="BI89" s="280"/>
    </row>
    <row r="90" spans="1:61" ht="13.5" thickBot="1" x14ac:dyDescent="0.25">
      <c r="A90" s="80"/>
      <c r="B90" s="111">
        <v>83</v>
      </c>
      <c r="C90" s="112"/>
      <c r="D90" s="256"/>
      <c r="E90" s="163"/>
      <c r="F90" s="163"/>
      <c r="G90" s="163"/>
      <c r="H90" s="106"/>
      <c r="I90" s="106"/>
      <c r="J90" s="106"/>
      <c r="K90" s="261"/>
      <c r="L90" s="261"/>
      <c r="M90" s="261"/>
      <c r="N90" s="158" t="e">
        <f t="shared" si="35"/>
        <v>#NUM!</v>
      </c>
      <c r="O90" s="252">
        <f t="shared" si="32"/>
        <v>0</v>
      </c>
      <c r="P90" s="253">
        <f t="shared" si="33"/>
        <v>0</v>
      </c>
      <c r="Q90" s="253">
        <f t="shared" si="34"/>
        <v>0</v>
      </c>
      <c r="R90" s="108">
        <f t="shared" si="36"/>
        <v>0</v>
      </c>
      <c r="S90" s="100">
        <f t="shared" si="37"/>
        <v>0</v>
      </c>
      <c r="T90" s="100">
        <f t="shared" si="38"/>
        <v>0</v>
      </c>
      <c r="U90" s="101">
        <f t="shared" si="39"/>
        <v>0</v>
      </c>
      <c r="V90" s="102">
        <f t="shared" si="40"/>
        <v>0</v>
      </c>
      <c r="W90" s="102">
        <f t="shared" si="41"/>
        <v>0</v>
      </c>
      <c r="X90" s="167">
        <f t="shared" si="42"/>
        <v>0.6</v>
      </c>
      <c r="Y90" s="103">
        <f t="shared" si="43"/>
        <v>0</v>
      </c>
      <c r="Z90" s="48">
        <f t="shared" si="44"/>
        <v>0</v>
      </c>
      <c r="AA90" s="48">
        <f t="shared" si="45"/>
        <v>0</v>
      </c>
      <c r="AB90" s="49">
        <f t="shared" si="46"/>
        <v>0</v>
      </c>
      <c r="AC90" s="109">
        <f t="shared" si="47"/>
        <v>0</v>
      </c>
      <c r="AD90" s="82">
        <f t="shared" si="48"/>
        <v>0</v>
      </c>
      <c r="AE90" s="110">
        <f t="shared" si="49"/>
        <v>0</v>
      </c>
      <c r="AF90" s="213">
        <v>29</v>
      </c>
      <c r="AG90" s="214">
        <v>2</v>
      </c>
      <c r="AH90" s="215">
        <v>2004</v>
      </c>
      <c r="AI90" s="157" t="s">
        <v>20</v>
      </c>
      <c r="AJ90" s="213">
        <v>1</v>
      </c>
      <c r="AK90" s="214">
        <v>3</v>
      </c>
      <c r="AL90" s="215">
        <v>2004</v>
      </c>
      <c r="AM90" s="54">
        <f t="shared" si="50"/>
        <v>0</v>
      </c>
      <c r="AN90" s="50">
        <f t="shared" si="51"/>
        <v>0</v>
      </c>
      <c r="AO90" s="51">
        <f t="shared" si="52"/>
        <v>0</v>
      </c>
      <c r="AP90" s="51">
        <f t="shared" si="53"/>
        <v>0</v>
      </c>
      <c r="AQ90" s="12">
        <f t="shared" si="54"/>
        <v>0</v>
      </c>
      <c r="AR90" s="12">
        <f t="shared" si="55"/>
        <v>0</v>
      </c>
      <c r="AS90" s="20">
        <f t="shared" si="56"/>
        <v>0</v>
      </c>
      <c r="AT90" s="44">
        <v>2</v>
      </c>
      <c r="AU90" s="42">
        <v>4</v>
      </c>
      <c r="AV90" s="22">
        <v>6</v>
      </c>
      <c r="AW90" s="43">
        <v>9</v>
      </c>
      <c r="AX90" s="41">
        <v>11</v>
      </c>
      <c r="AY90" s="45">
        <v>29</v>
      </c>
      <c r="AZ90" s="21">
        <v>28</v>
      </c>
      <c r="BA90" s="46">
        <v>31</v>
      </c>
      <c r="BB90" s="47">
        <v>30</v>
      </c>
      <c r="BC90" s="13">
        <f t="shared" si="57"/>
        <v>31</v>
      </c>
      <c r="BD90" s="24">
        <f t="shared" si="58"/>
        <v>0</v>
      </c>
      <c r="BE90" s="31">
        <f t="shared" si="59"/>
        <v>0</v>
      </c>
      <c r="BF90" s="29" t="e">
        <f t="shared" si="60"/>
        <v>#NUM!</v>
      </c>
      <c r="BG90" s="29" t="e">
        <f t="shared" si="61"/>
        <v>#NUM!</v>
      </c>
      <c r="BH90" s="23" t="e">
        <f t="shared" si="62"/>
        <v>#NUM!</v>
      </c>
      <c r="BI90" s="280"/>
    </row>
    <row r="91" spans="1:61" ht="13.5" thickBot="1" x14ac:dyDescent="0.25">
      <c r="A91" s="80"/>
      <c r="B91" s="111">
        <v>84</v>
      </c>
      <c r="C91" s="112"/>
      <c r="D91" s="256"/>
      <c r="E91" s="163"/>
      <c r="F91" s="163"/>
      <c r="G91" s="163"/>
      <c r="H91" s="106"/>
      <c r="I91" s="106"/>
      <c r="J91" s="106"/>
      <c r="K91" s="261"/>
      <c r="L91" s="261"/>
      <c r="M91" s="261"/>
      <c r="N91" s="158" t="e">
        <f t="shared" si="35"/>
        <v>#NUM!</v>
      </c>
      <c r="O91" s="252">
        <f t="shared" si="32"/>
        <v>0</v>
      </c>
      <c r="P91" s="253">
        <f t="shared" si="33"/>
        <v>0</v>
      </c>
      <c r="Q91" s="253">
        <f t="shared" si="34"/>
        <v>0</v>
      </c>
      <c r="R91" s="108">
        <f t="shared" si="36"/>
        <v>0</v>
      </c>
      <c r="S91" s="100">
        <f t="shared" si="37"/>
        <v>0</v>
      </c>
      <c r="T91" s="100">
        <f t="shared" si="38"/>
        <v>0</v>
      </c>
      <c r="U91" s="101">
        <f t="shared" si="39"/>
        <v>0</v>
      </c>
      <c r="V91" s="102">
        <f t="shared" si="40"/>
        <v>0</v>
      </c>
      <c r="W91" s="102">
        <f t="shared" si="41"/>
        <v>0</v>
      </c>
      <c r="X91" s="167">
        <f t="shared" si="42"/>
        <v>0.6</v>
      </c>
      <c r="Y91" s="103">
        <f t="shared" si="43"/>
        <v>0</v>
      </c>
      <c r="Z91" s="48">
        <f t="shared" si="44"/>
        <v>0</v>
      </c>
      <c r="AA91" s="48">
        <f t="shared" si="45"/>
        <v>0</v>
      </c>
      <c r="AB91" s="49">
        <f t="shared" si="46"/>
        <v>0</v>
      </c>
      <c r="AC91" s="109">
        <f t="shared" si="47"/>
        <v>0</v>
      </c>
      <c r="AD91" s="82">
        <f t="shared" si="48"/>
        <v>0</v>
      </c>
      <c r="AE91" s="110">
        <f t="shared" si="49"/>
        <v>0</v>
      </c>
      <c r="AF91" s="213">
        <v>29</v>
      </c>
      <c r="AG91" s="214">
        <v>2</v>
      </c>
      <c r="AH91" s="215">
        <v>2004</v>
      </c>
      <c r="AI91" s="157" t="s">
        <v>20</v>
      </c>
      <c r="AJ91" s="213">
        <v>1</v>
      </c>
      <c r="AK91" s="214">
        <v>3</v>
      </c>
      <c r="AL91" s="215">
        <v>2004</v>
      </c>
      <c r="AM91" s="54">
        <f t="shared" si="50"/>
        <v>0</v>
      </c>
      <c r="AN91" s="50">
        <f t="shared" si="51"/>
        <v>0</v>
      </c>
      <c r="AO91" s="51">
        <f t="shared" si="52"/>
        <v>0</v>
      </c>
      <c r="AP91" s="51">
        <f t="shared" si="53"/>
        <v>0</v>
      </c>
      <c r="AQ91" s="12">
        <f t="shared" si="54"/>
        <v>0</v>
      </c>
      <c r="AR91" s="12">
        <f t="shared" si="55"/>
        <v>0</v>
      </c>
      <c r="AS91" s="20">
        <f t="shared" si="56"/>
        <v>0</v>
      </c>
      <c r="AT91" s="44">
        <v>2</v>
      </c>
      <c r="AU91" s="42">
        <v>4</v>
      </c>
      <c r="AV91" s="22">
        <v>6</v>
      </c>
      <c r="AW91" s="43">
        <v>9</v>
      </c>
      <c r="AX91" s="41">
        <v>11</v>
      </c>
      <c r="AY91" s="45">
        <v>29</v>
      </c>
      <c r="AZ91" s="21">
        <v>28</v>
      </c>
      <c r="BA91" s="46">
        <v>31</v>
      </c>
      <c r="BB91" s="47">
        <v>30</v>
      </c>
      <c r="BC91" s="13">
        <f t="shared" si="57"/>
        <v>31</v>
      </c>
      <c r="BD91" s="24">
        <f t="shared" si="58"/>
        <v>0</v>
      </c>
      <c r="BE91" s="31">
        <f t="shared" si="59"/>
        <v>0</v>
      </c>
      <c r="BF91" s="29" t="e">
        <f t="shared" si="60"/>
        <v>#NUM!</v>
      </c>
      <c r="BG91" s="29" t="e">
        <f t="shared" si="61"/>
        <v>#NUM!</v>
      </c>
      <c r="BH91" s="23" t="e">
        <f t="shared" si="62"/>
        <v>#NUM!</v>
      </c>
      <c r="BI91" s="280"/>
    </row>
    <row r="92" spans="1:61" ht="13.5" thickBot="1" x14ac:dyDescent="0.25">
      <c r="A92" s="80"/>
      <c r="B92" s="111">
        <v>85</v>
      </c>
      <c r="C92" s="112"/>
      <c r="D92" s="256"/>
      <c r="E92" s="163"/>
      <c r="F92" s="163"/>
      <c r="G92" s="163"/>
      <c r="H92" s="106"/>
      <c r="I92" s="106"/>
      <c r="J92" s="106"/>
      <c r="K92" s="261"/>
      <c r="L92" s="261"/>
      <c r="M92" s="261"/>
      <c r="N92" s="158" t="e">
        <f t="shared" si="35"/>
        <v>#NUM!</v>
      </c>
      <c r="O92" s="252">
        <f t="shared" si="32"/>
        <v>0</v>
      </c>
      <c r="P92" s="253">
        <f t="shared" si="33"/>
        <v>0</v>
      </c>
      <c r="Q92" s="253">
        <f t="shared" si="34"/>
        <v>0</v>
      </c>
      <c r="R92" s="108">
        <f t="shared" si="36"/>
        <v>0</v>
      </c>
      <c r="S92" s="100">
        <f t="shared" si="37"/>
        <v>0</v>
      </c>
      <c r="T92" s="100">
        <f t="shared" si="38"/>
        <v>0</v>
      </c>
      <c r="U92" s="101">
        <f t="shared" si="39"/>
        <v>0</v>
      </c>
      <c r="V92" s="102">
        <f t="shared" si="40"/>
        <v>0</v>
      </c>
      <c r="W92" s="102">
        <f t="shared" si="41"/>
        <v>0</v>
      </c>
      <c r="X92" s="167">
        <f t="shared" si="42"/>
        <v>0.6</v>
      </c>
      <c r="Y92" s="103">
        <f t="shared" si="43"/>
        <v>0</v>
      </c>
      <c r="Z92" s="48">
        <f t="shared" si="44"/>
        <v>0</v>
      </c>
      <c r="AA92" s="48">
        <f t="shared" si="45"/>
        <v>0</v>
      </c>
      <c r="AB92" s="49">
        <f t="shared" si="46"/>
        <v>0</v>
      </c>
      <c r="AC92" s="109">
        <f t="shared" si="47"/>
        <v>0</v>
      </c>
      <c r="AD92" s="82">
        <f t="shared" si="48"/>
        <v>0</v>
      </c>
      <c r="AE92" s="110">
        <f t="shared" si="49"/>
        <v>0</v>
      </c>
      <c r="AF92" s="213">
        <v>29</v>
      </c>
      <c r="AG92" s="214">
        <v>2</v>
      </c>
      <c r="AH92" s="215">
        <v>2004</v>
      </c>
      <c r="AI92" s="157" t="s">
        <v>20</v>
      </c>
      <c r="AJ92" s="213">
        <v>1</v>
      </c>
      <c r="AK92" s="214">
        <v>3</v>
      </c>
      <c r="AL92" s="215">
        <v>2004</v>
      </c>
      <c r="AM92" s="54">
        <f t="shared" si="50"/>
        <v>0</v>
      </c>
      <c r="AN92" s="50">
        <f t="shared" si="51"/>
        <v>0</v>
      </c>
      <c r="AO92" s="51">
        <f t="shared" si="52"/>
        <v>0</v>
      </c>
      <c r="AP92" s="51">
        <f t="shared" si="53"/>
        <v>0</v>
      </c>
      <c r="AQ92" s="12">
        <f t="shared" si="54"/>
        <v>0</v>
      </c>
      <c r="AR92" s="12">
        <f t="shared" si="55"/>
        <v>0</v>
      </c>
      <c r="AS92" s="20">
        <f t="shared" si="56"/>
        <v>0</v>
      </c>
      <c r="AT92" s="44">
        <v>2</v>
      </c>
      <c r="AU92" s="42">
        <v>4</v>
      </c>
      <c r="AV92" s="22">
        <v>6</v>
      </c>
      <c r="AW92" s="43">
        <v>9</v>
      </c>
      <c r="AX92" s="41">
        <v>11</v>
      </c>
      <c r="AY92" s="45">
        <v>29</v>
      </c>
      <c r="AZ92" s="21">
        <v>28</v>
      </c>
      <c r="BA92" s="46">
        <v>31</v>
      </c>
      <c r="BB92" s="47">
        <v>30</v>
      </c>
      <c r="BC92" s="13">
        <f t="shared" si="57"/>
        <v>31</v>
      </c>
      <c r="BD92" s="24">
        <f t="shared" si="58"/>
        <v>0</v>
      </c>
      <c r="BE92" s="31">
        <f t="shared" si="59"/>
        <v>0</v>
      </c>
      <c r="BF92" s="29" t="e">
        <f t="shared" si="60"/>
        <v>#NUM!</v>
      </c>
      <c r="BG92" s="29" t="e">
        <f t="shared" si="61"/>
        <v>#NUM!</v>
      </c>
      <c r="BH92" s="23" t="e">
        <f t="shared" si="62"/>
        <v>#NUM!</v>
      </c>
      <c r="BI92" s="280"/>
    </row>
    <row r="93" spans="1:61" ht="13.5" thickBot="1" x14ac:dyDescent="0.25">
      <c r="A93" s="80"/>
      <c r="B93" s="111">
        <v>86</v>
      </c>
      <c r="C93" s="112"/>
      <c r="D93" s="256"/>
      <c r="E93" s="163"/>
      <c r="F93" s="163"/>
      <c r="G93" s="163"/>
      <c r="H93" s="106"/>
      <c r="I93" s="106"/>
      <c r="J93" s="106"/>
      <c r="K93" s="261"/>
      <c r="L93" s="261"/>
      <c r="M93" s="261"/>
      <c r="N93" s="158" t="e">
        <f t="shared" si="35"/>
        <v>#NUM!</v>
      </c>
      <c r="O93" s="252">
        <f t="shared" si="32"/>
        <v>0</v>
      </c>
      <c r="P93" s="253">
        <f t="shared" si="33"/>
        <v>0</v>
      </c>
      <c r="Q93" s="253">
        <f t="shared" si="34"/>
        <v>0</v>
      </c>
      <c r="R93" s="108">
        <f t="shared" si="36"/>
        <v>0</v>
      </c>
      <c r="S93" s="100">
        <f t="shared" si="37"/>
        <v>0</v>
      </c>
      <c r="T93" s="100">
        <f t="shared" si="38"/>
        <v>0</v>
      </c>
      <c r="U93" s="101">
        <f t="shared" si="39"/>
        <v>0</v>
      </c>
      <c r="V93" s="102">
        <f t="shared" si="40"/>
        <v>0</v>
      </c>
      <c r="W93" s="102">
        <f t="shared" si="41"/>
        <v>0</v>
      </c>
      <c r="X93" s="167">
        <f t="shared" si="42"/>
        <v>0.6</v>
      </c>
      <c r="Y93" s="103">
        <f t="shared" si="43"/>
        <v>0</v>
      </c>
      <c r="Z93" s="48">
        <f t="shared" si="44"/>
        <v>0</v>
      </c>
      <c r="AA93" s="48">
        <f t="shared" si="45"/>
        <v>0</v>
      </c>
      <c r="AB93" s="49">
        <f t="shared" si="46"/>
        <v>0</v>
      </c>
      <c r="AC93" s="109">
        <f t="shared" si="47"/>
        <v>0</v>
      </c>
      <c r="AD93" s="82">
        <f t="shared" si="48"/>
        <v>0</v>
      </c>
      <c r="AE93" s="110">
        <f t="shared" si="49"/>
        <v>0</v>
      </c>
      <c r="AF93" s="213">
        <v>29</v>
      </c>
      <c r="AG93" s="214">
        <v>2</v>
      </c>
      <c r="AH93" s="215">
        <v>2004</v>
      </c>
      <c r="AI93" s="157" t="s">
        <v>20</v>
      </c>
      <c r="AJ93" s="213">
        <v>1</v>
      </c>
      <c r="AK93" s="214">
        <v>3</v>
      </c>
      <c r="AL93" s="215">
        <v>2004</v>
      </c>
      <c r="AM93" s="54">
        <f t="shared" si="50"/>
        <v>0</v>
      </c>
      <c r="AN93" s="50">
        <f t="shared" si="51"/>
        <v>0</v>
      </c>
      <c r="AO93" s="51">
        <f t="shared" si="52"/>
        <v>0</v>
      </c>
      <c r="AP93" s="51">
        <f t="shared" si="53"/>
        <v>0</v>
      </c>
      <c r="AQ93" s="12">
        <f t="shared" si="54"/>
        <v>0</v>
      </c>
      <c r="AR93" s="12">
        <f t="shared" si="55"/>
        <v>0</v>
      </c>
      <c r="AS93" s="20">
        <f t="shared" si="56"/>
        <v>0</v>
      </c>
      <c r="AT93" s="44">
        <v>2</v>
      </c>
      <c r="AU93" s="42">
        <v>4</v>
      </c>
      <c r="AV93" s="22">
        <v>6</v>
      </c>
      <c r="AW93" s="43">
        <v>9</v>
      </c>
      <c r="AX93" s="41">
        <v>11</v>
      </c>
      <c r="AY93" s="45">
        <v>29</v>
      </c>
      <c r="AZ93" s="21">
        <v>28</v>
      </c>
      <c r="BA93" s="46">
        <v>31</v>
      </c>
      <c r="BB93" s="47">
        <v>30</v>
      </c>
      <c r="BC93" s="13">
        <f t="shared" si="57"/>
        <v>31</v>
      </c>
      <c r="BD93" s="24">
        <f t="shared" si="58"/>
        <v>0</v>
      </c>
      <c r="BE93" s="31">
        <f t="shared" si="59"/>
        <v>0</v>
      </c>
      <c r="BF93" s="29" t="e">
        <f t="shared" si="60"/>
        <v>#NUM!</v>
      </c>
      <c r="BG93" s="29" t="e">
        <f t="shared" si="61"/>
        <v>#NUM!</v>
      </c>
      <c r="BH93" s="23" t="e">
        <f t="shared" si="62"/>
        <v>#NUM!</v>
      </c>
      <c r="BI93" s="280"/>
    </row>
    <row r="94" spans="1:61" ht="13.5" thickBot="1" x14ac:dyDescent="0.25">
      <c r="A94" s="80"/>
      <c r="B94" s="111">
        <v>87</v>
      </c>
      <c r="C94" s="112"/>
      <c r="D94" s="256"/>
      <c r="E94" s="163"/>
      <c r="F94" s="163"/>
      <c r="G94" s="163"/>
      <c r="H94" s="106"/>
      <c r="I94" s="106"/>
      <c r="J94" s="106"/>
      <c r="K94" s="261"/>
      <c r="L94" s="261"/>
      <c r="M94" s="261"/>
      <c r="N94" s="158" t="e">
        <f t="shared" si="35"/>
        <v>#NUM!</v>
      </c>
      <c r="O94" s="252">
        <f t="shared" si="32"/>
        <v>0</v>
      </c>
      <c r="P94" s="253">
        <f t="shared" si="33"/>
        <v>0</v>
      </c>
      <c r="Q94" s="253">
        <f t="shared" si="34"/>
        <v>0</v>
      </c>
      <c r="R94" s="108">
        <f t="shared" si="36"/>
        <v>0</v>
      </c>
      <c r="S94" s="100">
        <f t="shared" si="37"/>
        <v>0</v>
      </c>
      <c r="T94" s="100">
        <f t="shared" si="38"/>
        <v>0</v>
      </c>
      <c r="U94" s="101">
        <f t="shared" si="39"/>
        <v>0</v>
      </c>
      <c r="V94" s="102">
        <f t="shared" si="40"/>
        <v>0</v>
      </c>
      <c r="W94" s="102">
        <f t="shared" si="41"/>
        <v>0</v>
      </c>
      <c r="X94" s="167">
        <f t="shared" si="42"/>
        <v>0.6</v>
      </c>
      <c r="Y94" s="103">
        <f t="shared" si="43"/>
        <v>0</v>
      </c>
      <c r="Z94" s="48">
        <f t="shared" si="44"/>
        <v>0</v>
      </c>
      <c r="AA94" s="48">
        <f t="shared" si="45"/>
        <v>0</v>
      </c>
      <c r="AB94" s="49">
        <f t="shared" si="46"/>
        <v>0</v>
      </c>
      <c r="AC94" s="109">
        <f t="shared" si="47"/>
        <v>0</v>
      </c>
      <c r="AD94" s="82">
        <f t="shared" si="48"/>
        <v>0</v>
      </c>
      <c r="AE94" s="110">
        <f t="shared" si="49"/>
        <v>0</v>
      </c>
      <c r="AF94" s="213">
        <v>29</v>
      </c>
      <c r="AG94" s="214">
        <v>2</v>
      </c>
      <c r="AH94" s="215">
        <v>2004</v>
      </c>
      <c r="AI94" s="157" t="s">
        <v>20</v>
      </c>
      <c r="AJ94" s="213">
        <v>1</v>
      </c>
      <c r="AK94" s="214">
        <v>3</v>
      </c>
      <c r="AL94" s="215">
        <v>2004</v>
      </c>
      <c r="AM94" s="54">
        <f t="shared" si="50"/>
        <v>0</v>
      </c>
      <c r="AN94" s="50">
        <f t="shared" si="51"/>
        <v>0</v>
      </c>
      <c r="AO94" s="51">
        <f t="shared" si="52"/>
        <v>0</v>
      </c>
      <c r="AP94" s="51">
        <f t="shared" si="53"/>
        <v>0</v>
      </c>
      <c r="AQ94" s="12">
        <f t="shared" si="54"/>
        <v>0</v>
      </c>
      <c r="AR94" s="12">
        <f t="shared" si="55"/>
        <v>0</v>
      </c>
      <c r="AS94" s="20">
        <f t="shared" si="56"/>
        <v>0</v>
      </c>
      <c r="AT94" s="44">
        <v>2</v>
      </c>
      <c r="AU94" s="42">
        <v>4</v>
      </c>
      <c r="AV94" s="22">
        <v>6</v>
      </c>
      <c r="AW94" s="43">
        <v>9</v>
      </c>
      <c r="AX94" s="41">
        <v>11</v>
      </c>
      <c r="AY94" s="45">
        <v>29</v>
      </c>
      <c r="AZ94" s="21">
        <v>28</v>
      </c>
      <c r="BA94" s="46">
        <v>31</v>
      </c>
      <c r="BB94" s="47">
        <v>30</v>
      </c>
      <c r="BC94" s="13">
        <f t="shared" si="57"/>
        <v>31</v>
      </c>
      <c r="BD94" s="24">
        <f t="shared" si="58"/>
        <v>0</v>
      </c>
      <c r="BE94" s="31">
        <f t="shared" si="59"/>
        <v>0</v>
      </c>
      <c r="BF94" s="29" t="e">
        <f t="shared" si="60"/>
        <v>#NUM!</v>
      </c>
      <c r="BG94" s="29" t="e">
        <f t="shared" si="61"/>
        <v>#NUM!</v>
      </c>
      <c r="BH94" s="23" t="e">
        <f t="shared" si="62"/>
        <v>#NUM!</v>
      </c>
      <c r="BI94" s="280"/>
    </row>
    <row r="95" spans="1:61" ht="13.5" thickBot="1" x14ac:dyDescent="0.25">
      <c r="A95" s="80"/>
      <c r="B95" s="111">
        <v>88</v>
      </c>
      <c r="C95" s="112"/>
      <c r="D95" s="256"/>
      <c r="E95" s="163"/>
      <c r="F95" s="163"/>
      <c r="G95" s="163"/>
      <c r="H95" s="106"/>
      <c r="I95" s="106"/>
      <c r="J95" s="106"/>
      <c r="K95" s="261"/>
      <c r="L95" s="261"/>
      <c r="M95" s="261"/>
      <c r="N95" s="158" t="e">
        <f t="shared" si="35"/>
        <v>#NUM!</v>
      </c>
      <c r="O95" s="252">
        <f t="shared" si="32"/>
        <v>0</v>
      </c>
      <c r="P95" s="253">
        <f t="shared" si="33"/>
        <v>0</v>
      </c>
      <c r="Q95" s="253">
        <f t="shared" si="34"/>
        <v>0</v>
      </c>
      <c r="R95" s="108">
        <f t="shared" si="36"/>
        <v>0</v>
      </c>
      <c r="S95" s="100">
        <f t="shared" si="37"/>
        <v>0</v>
      </c>
      <c r="T95" s="100">
        <f t="shared" si="38"/>
        <v>0</v>
      </c>
      <c r="U95" s="101">
        <f t="shared" si="39"/>
        <v>0</v>
      </c>
      <c r="V95" s="102">
        <f t="shared" si="40"/>
        <v>0</v>
      </c>
      <c r="W95" s="102">
        <f t="shared" si="41"/>
        <v>0</v>
      </c>
      <c r="X95" s="167">
        <f t="shared" si="42"/>
        <v>0.6</v>
      </c>
      <c r="Y95" s="103">
        <f t="shared" si="43"/>
        <v>0</v>
      </c>
      <c r="Z95" s="48">
        <f t="shared" si="44"/>
        <v>0</v>
      </c>
      <c r="AA95" s="48">
        <f t="shared" si="45"/>
        <v>0</v>
      </c>
      <c r="AB95" s="49">
        <f t="shared" si="46"/>
        <v>0</v>
      </c>
      <c r="AC95" s="109">
        <f t="shared" si="47"/>
        <v>0</v>
      </c>
      <c r="AD95" s="82">
        <f t="shared" si="48"/>
        <v>0</v>
      </c>
      <c r="AE95" s="110">
        <f t="shared" si="49"/>
        <v>0</v>
      </c>
      <c r="AF95" s="213">
        <v>29</v>
      </c>
      <c r="AG95" s="214">
        <v>2</v>
      </c>
      <c r="AH95" s="215">
        <v>2004</v>
      </c>
      <c r="AI95" s="157" t="s">
        <v>20</v>
      </c>
      <c r="AJ95" s="213">
        <v>1</v>
      </c>
      <c r="AK95" s="214">
        <v>3</v>
      </c>
      <c r="AL95" s="215">
        <v>2004</v>
      </c>
      <c r="AM95" s="54">
        <f t="shared" si="50"/>
        <v>0</v>
      </c>
      <c r="AN95" s="50">
        <f t="shared" si="51"/>
        <v>0</v>
      </c>
      <c r="AO95" s="51">
        <f t="shared" si="52"/>
        <v>0</v>
      </c>
      <c r="AP95" s="51">
        <f t="shared" si="53"/>
        <v>0</v>
      </c>
      <c r="AQ95" s="12">
        <f t="shared" si="54"/>
        <v>0</v>
      </c>
      <c r="AR95" s="12">
        <f t="shared" si="55"/>
        <v>0</v>
      </c>
      <c r="AS95" s="20">
        <f t="shared" si="56"/>
        <v>0</v>
      </c>
      <c r="AT95" s="44">
        <v>2</v>
      </c>
      <c r="AU95" s="42">
        <v>4</v>
      </c>
      <c r="AV95" s="22">
        <v>6</v>
      </c>
      <c r="AW95" s="43">
        <v>9</v>
      </c>
      <c r="AX95" s="41">
        <v>11</v>
      </c>
      <c r="AY95" s="45">
        <v>29</v>
      </c>
      <c r="AZ95" s="21">
        <v>28</v>
      </c>
      <c r="BA95" s="46">
        <v>31</v>
      </c>
      <c r="BB95" s="47">
        <v>30</v>
      </c>
      <c r="BC95" s="13">
        <f t="shared" si="57"/>
        <v>31</v>
      </c>
      <c r="BD95" s="24">
        <f t="shared" si="58"/>
        <v>0</v>
      </c>
      <c r="BE95" s="31">
        <f t="shared" si="59"/>
        <v>0</v>
      </c>
      <c r="BF95" s="29" t="e">
        <f t="shared" si="60"/>
        <v>#NUM!</v>
      </c>
      <c r="BG95" s="29" t="e">
        <f t="shared" si="61"/>
        <v>#NUM!</v>
      </c>
      <c r="BH95" s="23" t="e">
        <f t="shared" si="62"/>
        <v>#NUM!</v>
      </c>
      <c r="BI95" s="280"/>
    </row>
    <row r="96" spans="1:61" ht="13.5" thickBot="1" x14ac:dyDescent="0.25">
      <c r="A96" s="80"/>
      <c r="B96" s="111">
        <v>89</v>
      </c>
      <c r="C96" s="112"/>
      <c r="D96" s="256"/>
      <c r="E96" s="163"/>
      <c r="F96" s="163"/>
      <c r="G96" s="163"/>
      <c r="H96" s="106"/>
      <c r="I96" s="106"/>
      <c r="J96" s="106"/>
      <c r="K96" s="261"/>
      <c r="L96" s="261"/>
      <c r="M96" s="261"/>
      <c r="N96" s="158" t="e">
        <f t="shared" si="35"/>
        <v>#NUM!</v>
      </c>
      <c r="O96" s="252">
        <f t="shared" si="32"/>
        <v>0</v>
      </c>
      <c r="P96" s="253">
        <f t="shared" si="33"/>
        <v>0</v>
      </c>
      <c r="Q96" s="253">
        <f t="shared" si="34"/>
        <v>0</v>
      </c>
      <c r="R96" s="108">
        <f t="shared" si="36"/>
        <v>0</v>
      </c>
      <c r="S96" s="100">
        <f t="shared" si="37"/>
        <v>0</v>
      </c>
      <c r="T96" s="100">
        <f t="shared" si="38"/>
        <v>0</v>
      </c>
      <c r="U96" s="101">
        <f t="shared" si="39"/>
        <v>0</v>
      </c>
      <c r="V96" s="102">
        <f t="shared" si="40"/>
        <v>0</v>
      </c>
      <c r="W96" s="102">
        <f t="shared" si="41"/>
        <v>0</v>
      </c>
      <c r="X96" s="167">
        <f t="shared" si="42"/>
        <v>0.6</v>
      </c>
      <c r="Y96" s="103">
        <f t="shared" si="43"/>
        <v>0</v>
      </c>
      <c r="Z96" s="48">
        <f t="shared" si="44"/>
        <v>0</v>
      </c>
      <c r="AA96" s="48">
        <f t="shared" si="45"/>
        <v>0</v>
      </c>
      <c r="AB96" s="49">
        <f t="shared" si="46"/>
        <v>0</v>
      </c>
      <c r="AC96" s="109">
        <f t="shared" si="47"/>
        <v>0</v>
      </c>
      <c r="AD96" s="82">
        <f t="shared" si="48"/>
        <v>0</v>
      </c>
      <c r="AE96" s="110">
        <f t="shared" si="49"/>
        <v>0</v>
      </c>
      <c r="AF96" s="213">
        <v>29</v>
      </c>
      <c r="AG96" s="214">
        <v>2</v>
      </c>
      <c r="AH96" s="215">
        <v>2004</v>
      </c>
      <c r="AI96" s="157" t="s">
        <v>20</v>
      </c>
      <c r="AJ96" s="213">
        <v>1</v>
      </c>
      <c r="AK96" s="214">
        <v>3</v>
      </c>
      <c r="AL96" s="215">
        <v>2004</v>
      </c>
      <c r="AM96" s="54">
        <f t="shared" si="50"/>
        <v>0</v>
      </c>
      <c r="AN96" s="50">
        <f t="shared" si="51"/>
        <v>0</v>
      </c>
      <c r="AO96" s="51">
        <f t="shared" si="52"/>
        <v>0</v>
      </c>
      <c r="AP96" s="51">
        <f t="shared" si="53"/>
        <v>0</v>
      </c>
      <c r="AQ96" s="12">
        <f t="shared" si="54"/>
        <v>0</v>
      </c>
      <c r="AR96" s="12">
        <f t="shared" si="55"/>
        <v>0</v>
      </c>
      <c r="AS96" s="20">
        <f t="shared" si="56"/>
        <v>0</v>
      </c>
      <c r="AT96" s="44">
        <v>2</v>
      </c>
      <c r="AU96" s="42">
        <v>4</v>
      </c>
      <c r="AV96" s="22">
        <v>6</v>
      </c>
      <c r="AW96" s="43">
        <v>9</v>
      </c>
      <c r="AX96" s="41">
        <v>11</v>
      </c>
      <c r="AY96" s="45">
        <v>29</v>
      </c>
      <c r="AZ96" s="21">
        <v>28</v>
      </c>
      <c r="BA96" s="46">
        <v>31</v>
      </c>
      <c r="BB96" s="47">
        <v>30</v>
      </c>
      <c r="BC96" s="13">
        <f t="shared" si="57"/>
        <v>31</v>
      </c>
      <c r="BD96" s="24">
        <f t="shared" si="58"/>
        <v>0</v>
      </c>
      <c r="BE96" s="31">
        <f t="shared" si="59"/>
        <v>0</v>
      </c>
      <c r="BF96" s="29" t="e">
        <f t="shared" si="60"/>
        <v>#NUM!</v>
      </c>
      <c r="BG96" s="29" t="e">
        <f t="shared" si="61"/>
        <v>#NUM!</v>
      </c>
      <c r="BH96" s="23" t="e">
        <f t="shared" si="62"/>
        <v>#NUM!</v>
      </c>
      <c r="BI96" s="280"/>
    </row>
    <row r="97" spans="1:61" ht="13.5" thickBot="1" x14ac:dyDescent="0.25">
      <c r="A97" s="80"/>
      <c r="B97" s="148">
        <v>90</v>
      </c>
      <c r="C97" s="149"/>
      <c r="D97" s="257"/>
      <c r="E97" s="164"/>
      <c r="F97" s="164"/>
      <c r="G97" s="164"/>
      <c r="H97" s="150"/>
      <c r="I97" s="150"/>
      <c r="J97" s="150"/>
      <c r="K97" s="263"/>
      <c r="L97" s="263"/>
      <c r="M97" s="263"/>
      <c r="N97" s="158" t="e">
        <f t="shared" si="35"/>
        <v>#NUM!</v>
      </c>
      <c r="O97" s="252">
        <f t="shared" si="32"/>
        <v>0</v>
      </c>
      <c r="P97" s="253">
        <f t="shared" si="33"/>
        <v>0</v>
      </c>
      <c r="Q97" s="253">
        <f t="shared" si="34"/>
        <v>0</v>
      </c>
      <c r="R97" s="161">
        <f t="shared" si="36"/>
        <v>0</v>
      </c>
      <c r="S97" s="151">
        <f t="shared" si="37"/>
        <v>0</v>
      </c>
      <c r="T97" s="151">
        <f t="shared" si="38"/>
        <v>0</v>
      </c>
      <c r="U97" s="152">
        <f t="shared" si="39"/>
        <v>0</v>
      </c>
      <c r="V97" s="153">
        <f t="shared" si="40"/>
        <v>0</v>
      </c>
      <c r="W97" s="153">
        <f t="shared" si="41"/>
        <v>0</v>
      </c>
      <c r="X97" s="168">
        <f t="shared" si="42"/>
        <v>0.6</v>
      </c>
      <c r="Y97" s="103">
        <f t="shared" si="43"/>
        <v>0</v>
      </c>
      <c r="Z97" s="48">
        <f t="shared" si="44"/>
        <v>0</v>
      </c>
      <c r="AA97" s="48">
        <f t="shared" si="45"/>
        <v>0</v>
      </c>
      <c r="AB97" s="49">
        <f t="shared" si="46"/>
        <v>0</v>
      </c>
      <c r="AC97" s="109">
        <f t="shared" si="47"/>
        <v>0</v>
      </c>
      <c r="AD97" s="82">
        <f t="shared" si="48"/>
        <v>0</v>
      </c>
      <c r="AE97" s="110">
        <f t="shared" si="49"/>
        <v>0</v>
      </c>
      <c r="AF97" s="213">
        <v>29</v>
      </c>
      <c r="AG97" s="214">
        <v>2</v>
      </c>
      <c r="AH97" s="215">
        <v>2004</v>
      </c>
      <c r="AI97" s="157" t="s">
        <v>20</v>
      </c>
      <c r="AJ97" s="213">
        <v>1</v>
      </c>
      <c r="AK97" s="214">
        <v>3</v>
      </c>
      <c r="AL97" s="215">
        <v>2004</v>
      </c>
      <c r="AM97" s="54">
        <f t="shared" si="50"/>
        <v>0</v>
      </c>
      <c r="AN97" s="50">
        <f t="shared" si="51"/>
        <v>0</v>
      </c>
      <c r="AO97" s="51">
        <f t="shared" si="52"/>
        <v>0</v>
      </c>
      <c r="AP97" s="51">
        <f t="shared" si="53"/>
        <v>0</v>
      </c>
      <c r="AQ97" s="12">
        <f t="shared" si="54"/>
        <v>0</v>
      </c>
      <c r="AR97" s="12">
        <f t="shared" si="55"/>
        <v>0</v>
      </c>
      <c r="AS97" s="20">
        <f t="shared" si="56"/>
        <v>0</v>
      </c>
      <c r="AT97" s="44">
        <v>2</v>
      </c>
      <c r="AU97" s="42">
        <v>4</v>
      </c>
      <c r="AV97" s="22">
        <v>6</v>
      </c>
      <c r="AW97" s="43">
        <v>9</v>
      </c>
      <c r="AX97" s="41">
        <v>11</v>
      </c>
      <c r="AY97" s="45">
        <v>29</v>
      </c>
      <c r="AZ97" s="21">
        <v>28</v>
      </c>
      <c r="BA97" s="46">
        <v>31</v>
      </c>
      <c r="BB97" s="47">
        <v>30</v>
      </c>
      <c r="BC97" s="13">
        <f t="shared" si="57"/>
        <v>31</v>
      </c>
      <c r="BD97" s="24">
        <f t="shared" si="58"/>
        <v>0</v>
      </c>
      <c r="BE97" s="31">
        <f t="shared" si="59"/>
        <v>0</v>
      </c>
      <c r="BF97" s="29" t="e">
        <f t="shared" si="60"/>
        <v>#NUM!</v>
      </c>
      <c r="BG97" s="29" t="e">
        <f t="shared" si="61"/>
        <v>#NUM!</v>
      </c>
      <c r="BH97" s="23" t="e">
        <f t="shared" si="62"/>
        <v>#NUM!</v>
      </c>
      <c r="BI97" s="280"/>
    </row>
    <row r="98" spans="1:61" ht="14.25" thickTop="1" thickBot="1" x14ac:dyDescent="0.25">
      <c r="A98" s="80"/>
      <c r="B98" s="104">
        <v>91</v>
      </c>
      <c r="C98" s="154"/>
      <c r="D98" s="258"/>
      <c r="E98" s="165"/>
      <c r="F98" s="165"/>
      <c r="G98" s="165"/>
      <c r="H98" s="107"/>
      <c r="I98" s="107"/>
      <c r="J98" s="107"/>
      <c r="K98" s="261"/>
      <c r="L98" s="261"/>
      <c r="M98" s="261"/>
      <c r="N98" s="158" t="e">
        <f t="shared" si="35"/>
        <v>#NUM!</v>
      </c>
      <c r="O98" s="252">
        <f t="shared" si="32"/>
        <v>0</v>
      </c>
      <c r="P98" s="253">
        <f t="shared" si="33"/>
        <v>0</v>
      </c>
      <c r="Q98" s="253">
        <f t="shared" si="34"/>
        <v>0</v>
      </c>
      <c r="R98" s="155">
        <f t="shared" si="36"/>
        <v>0</v>
      </c>
      <c r="S98" s="100">
        <f t="shared" si="37"/>
        <v>0</v>
      </c>
      <c r="T98" s="100">
        <f t="shared" si="38"/>
        <v>0</v>
      </c>
      <c r="U98" s="101">
        <f t="shared" si="39"/>
        <v>0</v>
      </c>
      <c r="V98" s="102">
        <f t="shared" si="40"/>
        <v>0</v>
      </c>
      <c r="W98" s="102">
        <f t="shared" si="41"/>
        <v>0</v>
      </c>
      <c r="X98" s="167">
        <f t="shared" si="42"/>
        <v>0.6</v>
      </c>
      <c r="Y98" s="103">
        <f t="shared" si="43"/>
        <v>0</v>
      </c>
      <c r="Z98" s="48">
        <f t="shared" si="44"/>
        <v>0</v>
      </c>
      <c r="AA98" s="48">
        <f t="shared" si="45"/>
        <v>0</v>
      </c>
      <c r="AB98" s="49">
        <f t="shared" si="46"/>
        <v>0</v>
      </c>
      <c r="AC98" s="109">
        <f t="shared" si="47"/>
        <v>0</v>
      </c>
      <c r="AD98" s="82">
        <f t="shared" si="48"/>
        <v>0</v>
      </c>
      <c r="AE98" s="110">
        <f t="shared" si="49"/>
        <v>0</v>
      </c>
      <c r="AF98" s="213">
        <v>29</v>
      </c>
      <c r="AG98" s="214">
        <v>2</v>
      </c>
      <c r="AH98" s="215">
        <v>2004</v>
      </c>
      <c r="AI98" s="157" t="s">
        <v>20</v>
      </c>
      <c r="AJ98" s="213">
        <v>1</v>
      </c>
      <c r="AK98" s="214">
        <v>3</v>
      </c>
      <c r="AL98" s="215">
        <v>2004</v>
      </c>
      <c r="AM98" s="54">
        <f t="shared" si="50"/>
        <v>0</v>
      </c>
      <c r="AN98" s="50">
        <f t="shared" si="51"/>
        <v>0</v>
      </c>
      <c r="AO98" s="51">
        <f t="shared" si="52"/>
        <v>0</v>
      </c>
      <c r="AP98" s="51">
        <f t="shared" si="53"/>
        <v>0</v>
      </c>
      <c r="AQ98" s="12">
        <f t="shared" si="54"/>
        <v>0</v>
      </c>
      <c r="AR98" s="12">
        <f t="shared" si="55"/>
        <v>0</v>
      </c>
      <c r="AS98" s="20">
        <f t="shared" si="56"/>
        <v>0</v>
      </c>
      <c r="AT98" s="44">
        <v>2</v>
      </c>
      <c r="AU98" s="42">
        <v>4</v>
      </c>
      <c r="AV98" s="22">
        <v>6</v>
      </c>
      <c r="AW98" s="43">
        <v>9</v>
      </c>
      <c r="AX98" s="41">
        <v>11</v>
      </c>
      <c r="AY98" s="45">
        <v>29</v>
      </c>
      <c r="AZ98" s="21">
        <v>28</v>
      </c>
      <c r="BA98" s="46">
        <v>31</v>
      </c>
      <c r="BB98" s="47">
        <v>30</v>
      </c>
      <c r="BC98" s="13">
        <f t="shared" si="57"/>
        <v>31</v>
      </c>
      <c r="BD98" s="24">
        <f t="shared" si="58"/>
        <v>0</v>
      </c>
      <c r="BE98" s="31">
        <f t="shared" si="59"/>
        <v>0</v>
      </c>
      <c r="BF98" s="29" t="e">
        <f t="shared" si="60"/>
        <v>#NUM!</v>
      </c>
      <c r="BG98" s="29" t="e">
        <f t="shared" si="61"/>
        <v>#NUM!</v>
      </c>
      <c r="BH98" s="23" t="e">
        <f t="shared" si="62"/>
        <v>#NUM!</v>
      </c>
      <c r="BI98" s="280"/>
    </row>
    <row r="99" spans="1:61" ht="13.5" thickBot="1" x14ac:dyDescent="0.25">
      <c r="A99" s="80"/>
      <c r="B99" s="111">
        <v>92</v>
      </c>
      <c r="C99" s="112"/>
      <c r="D99" s="256"/>
      <c r="E99" s="163"/>
      <c r="F99" s="163"/>
      <c r="G99" s="163"/>
      <c r="H99" s="106"/>
      <c r="I99" s="106"/>
      <c r="J99" s="106"/>
      <c r="K99" s="261"/>
      <c r="L99" s="261"/>
      <c r="M99" s="261"/>
      <c r="N99" s="158" t="e">
        <f t="shared" si="35"/>
        <v>#NUM!</v>
      </c>
      <c r="O99" s="252">
        <f t="shared" si="32"/>
        <v>0</v>
      </c>
      <c r="P99" s="253">
        <f t="shared" si="33"/>
        <v>0</v>
      </c>
      <c r="Q99" s="253">
        <f t="shared" si="34"/>
        <v>0</v>
      </c>
      <c r="R99" s="108">
        <f t="shared" si="36"/>
        <v>0</v>
      </c>
      <c r="S99" s="100">
        <f t="shared" si="37"/>
        <v>0</v>
      </c>
      <c r="T99" s="100">
        <f t="shared" si="38"/>
        <v>0</v>
      </c>
      <c r="U99" s="101">
        <f t="shared" si="39"/>
        <v>0</v>
      </c>
      <c r="V99" s="102">
        <f t="shared" si="40"/>
        <v>0</v>
      </c>
      <c r="W99" s="102">
        <f t="shared" si="41"/>
        <v>0</v>
      </c>
      <c r="X99" s="167">
        <f t="shared" si="42"/>
        <v>0.6</v>
      </c>
      <c r="Y99" s="103">
        <f t="shared" si="43"/>
        <v>0</v>
      </c>
      <c r="Z99" s="48">
        <f t="shared" si="44"/>
        <v>0</v>
      </c>
      <c r="AA99" s="48">
        <f t="shared" si="45"/>
        <v>0</v>
      </c>
      <c r="AB99" s="49">
        <f t="shared" si="46"/>
        <v>0</v>
      </c>
      <c r="AC99" s="109">
        <f t="shared" si="47"/>
        <v>0</v>
      </c>
      <c r="AD99" s="82">
        <f t="shared" si="48"/>
        <v>0</v>
      </c>
      <c r="AE99" s="110">
        <f t="shared" si="49"/>
        <v>0</v>
      </c>
      <c r="AF99" s="213">
        <v>29</v>
      </c>
      <c r="AG99" s="214">
        <v>2</v>
      </c>
      <c r="AH99" s="215">
        <v>2004</v>
      </c>
      <c r="AI99" s="157" t="s">
        <v>20</v>
      </c>
      <c r="AJ99" s="213">
        <v>1</v>
      </c>
      <c r="AK99" s="214">
        <v>3</v>
      </c>
      <c r="AL99" s="215">
        <v>2004</v>
      </c>
      <c r="AM99" s="54">
        <f t="shared" si="50"/>
        <v>0</v>
      </c>
      <c r="AN99" s="50">
        <f t="shared" si="51"/>
        <v>0</v>
      </c>
      <c r="AO99" s="51">
        <f t="shared" si="52"/>
        <v>0</v>
      </c>
      <c r="AP99" s="51">
        <f t="shared" si="53"/>
        <v>0</v>
      </c>
      <c r="AQ99" s="12">
        <f t="shared" si="54"/>
        <v>0</v>
      </c>
      <c r="AR99" s="12">
        <f t="shared" si="55"/>
        <v>0</v>
      </c>
      <c r="AS99" s="20">
        <f t="shared" si="56"/>
        <v>0</v>
      </c>
      <c r="AT99" s="44">
        <v>2</v>
      </c>
      <c r="AU99" s="42">
        <v>4</v>
      </c>
      <c r="AV99" s="22">
        <v>6</v>
      </c>
      <c r="AW99" s="43">
        <v>9</v>
      </c>
      <c r="AX99" s="41">
        <v>11</v>
      </c>
      <c r="AY99" s="45">
        <v>29</v>
      </c>
      <c r="AZ99" s="21">
        <v>28</v>
      </c>
      <c r="BA99" s="46">
        <v>31</v>
      </c>
      <c r="BB99" s="47">
        <v>30</v>
      </c>
      <c r="BC99" s="13">
        <f t="shared" si="57"/>
        <v>31</v>
      </c>
      <c r="BD99" s="24">
        <f t="shared" si="58"/>
        <v>0</v>
      </c>
      <c r="BE99" s="31">
        <f t="shared" si="59"/>
        <v>0</v>
      </c>
      <c r="BF99" s="29" t="e">
        <f t="shared" si="60"/>
        <v>#NUM!</v>
      </c>
      <c r="BG99" s="29" t="e">
        <f t="shared" si="61"/>
        <v>#NUM!</v>
      </c>
      <c r="BH99" s="23" t="e">
        <f t="shared" si="62"/>
        <v>#NUM!</v>
      </c>
      <c r="BI99" s="280"/>
    </row>
    <row r="100" spans="1:61" ht="13.5" thickBot="1" x14ac:dyDescent="0.25">
      <c r="A100" s="80"/>
      <c r="B100" s="111">
        <v>93</v>
      </c>
      <c r="C100" s="112"/>
      <c r="D100" s="256"/>
      <c r="E100" s="163"/>
      <c r="F100" s="163"/>
      <c r="G100" s="163"/>
      <c r="H100" s="106"/>
      <c r="I100" s="106"/>
      <c r="J100" s="106"/>
      <c r="K100" s="261"/>
      <c r="L100" s="261"/>
      <c r="M100" s="261"/>
      <c r="N100" s="158" t="e">
        <f t="shared" si="35"/>
        <v>#NUM!</v>
      </c>
      <c r="O100" s="252">
        <f t="shared" si="32"/>
        <v>0</v>
      </c>
      <c r="P100" s="253">
        <f t="shared" si="33"/>
        <v>0</v>
      </c>
      <c r="Q100" s="253">
        <f t="shared" si="34"/>
        <v>0</v>
      </c>
      <c r="R100" s="108">
        <f t="shared" si="36"/>
        <v>0</v>
      </c>
      <c r="S100" s="100">
        <f t="shared" si="37"/>
        <v>0</v>
      </c>
      <c r="T100" s="100">
        <f t="shared" si="38"/>
        <v>0</v>
      </c>
      <c r="U100" s="101">
        <f t="shared" si="39"/>
        <v>0</v>
      </c>
      <c r="V100" s="102">
        <f t="shared" si="40"/>
        <v>0</v>
      </c>
      <c r="W100" s="102">
        <f t="shared" si="41"/>
        <v>0</v>
      </c>
      <c r="X100" s="167">
        <f t="shared" si="42"/>
        <v>0.6</v>
      </c>
      <c r="Y100" s="103">
        <f t="shared" si="43"/>
        <v>0</v>
      </c>
      <c r="Z100" s="48">
        <f t="shared" si="44"/>
        <v>0</v>
      </c>
      <c r="AA100" s="48">
        <f t="shared" si="45"/>
        <v>0</v>
      </c>
      <c r="AB100" s="49">
        <f t="shared" si="46"/>
        <v>0</v>
      </c>
      <c r="AC100" s="109">
        <f t="shared" si="47"/>
        <v>0</v>
      </c>
      <c r="AD100" s="82">
        <f t="shared" si="48"/>
        <v>0</v>
      </c>
      <c r="AE100" s="110">
        <f t="shared" si="49"/>
        <v>0</v>
      </c>
      <c r="AF100" s="213">
        <v>29</v>
      </c>
      <c r="AG100" s="214">
        <v>2</v>
      </c>
      <c r="AH100" s="215">
        <v>2004</v>
      </c>
      <c r="AI100" s="157" t="s">
        <v>20</v>
      </c>
      <c r="AJ100" s="213">
        <v>1</v>
      </c>
      <c r="AK100" s="214">
        <v>3</v>
      </c>
      <c r="AL100" s="215">
        <v>2004</v>
      </c>
      <c r="AM100" s="54">
        <f t="shared" si="50"/>
        <v>0</v>
      </c>
      <c r="AN100" s="50">
        <f t="shared" si="51"/>
        <v>0</v>
      </c>
      <c r="AO100" s="51">
        <f t="shared" si="52"/>
        <v>0</v>
      </c>
      <c r="AP100" s="51">
        <f t="shared" si="53"/>
        <v>0</v>
      </c>
      <c r="AQ100" s="12">
        <f t="shared" si="54"/>
        <v>0</v>
      </c>
      <c r="AR100" s="12">
        <f t="shared" si="55"/>
        <v>0</v>
      </c>
      <c r="AS100" s="20">
        <f t="shared" si="56"/>
        <v>0</v>
      </c>
      <c r="AT100" s="44">
        <v>2</v>
      </c>
      <c r="AU100" s="42">
        <v>4</v>
      </c>
      <c r="AV100" s="22">
        <v>6</v>
      </c>
      <c r="AW100" s="43">
        <v>9</v>
      </c>
      <c r="AX100" s="41">
        <v>11</v>
      </c>
      <c r="AY100" s="45">
        <v>29</v>
      </c>
      <c r="AZ100" s="21">
        <v>28</v>
      </c>
      <c r="BA100" s="46">
        <v>31</v>
      </c>
      <c r="BB100" s="47">
        <v>30</v>
      </c>
      <c r="BC100" s="13">
        <f t="shared" si="57"/>
        <v>31</v>
      </c>
      <c r="BD100" s="24">
        <f t="shared" si="58"/>
        <v>0</v>
      </c>
      <c r="BE100" s="31">
        <f t="shared" si="59"/>
        <v>0</v>
      </c>
      <c r="BF100" s="29" t="e">
        <f t="shared" si="60"/>
        <v>#NUM!</v>
      </c>
      <c r="BG100" s="29" t="e">
        <f t="shared" si="61"/>
        <v>#NUM!</v>
      </c>
      <c r="BH100" s="23" t="e">
        <f t="shared" si="62"/>
        <v>#NUM!</v>
      </c>
      <c r="BI100" s="280"/>
    </row>
    <row r="101" spans="1:61" ht="13.5" thickBot="1" x14ac:dyDescent="0.25">
      <c r="A101" s="80"/>
      <c r="B101" s="111">
        <v>94</v>
      </c>
      <c r="C101" s="112"/>
      <c r="D101" s="256"/>
      <c r="E101" s="163"/>
      <c r="F101" s="163"/>
      <c r="G101" s="163"/>
      <c r="H101" s="106"/>
      <c r="I101" s="106"/>
      <c r="J101" s="106"/>
      <c r="K101" s="261"/>
      <c r="L101" s="261"/>
      <c r="M101" s="261"/>
      <c r="N101" s="158" t="e">
        <f t="shared" si="35"/>
        <v>#NUM!</v>
      </c>
      <c r="O101" s="252">
        <f t="shared" si="32"/>
        <v>0</v>
      </c>
      <c r="P101" s="253">
        <f t="shared" si="33"/>
        <v>0</v>
      </c>
      <c r="Q101" s="253">
        <f t="shared" si="34"/>
        <v>0</v>
      </c>
      <c r="R101" s="108">
        <f t="shared" si="36"/>
        <v>0</v>
      </c>
      <c r="S101" s="100">
        <f t="shared" si="37"/>
        <v>0</v>
      </c>
      <c r="T101" s="100">
        <f t="shared" si="38"/>
        <v>0</v>
      </c>
      <c r="U101" s="101">
        <f t="shared" si="39"/>
        <v>0</v>
      </c>
      <c r="V101" s="102">
        <f t="shared" si="40"/>
        <v>0</v>
      </c>
      <c r="W101" s="102">
        <f t="shared" si="41"/>
        <v>0</v>
      </c>
      <c r="X101" s="167">
        <f t="shared" si="42"/>
        <v>0.6</v>
      </c>
      <c r="Y101" s="103">
        <f t="shared" si="43"/>
        <v>0</v>
      </c>
      <c r="Z101" s="48">
        <f t="shared" si="44"/>
        <v>0</v>
      </c>
      <c r="AA101" s="48">
        <f t="shared" si="45"/>
        <v>0</v>
      </c>
      <c r="AB101" s="49">
        <f t="shared" si="46"/>
        <v>0</v>
      </c>
      <c r="AC101" s="109">
        <f t="shared" si="47"/>
        <v>0</v>
      </c>
      <c r="AD101" s="82">
        <f t="shared" si="48"/>
        <v>0</v>
      </c>
      <c r="AE101" s="110">
        <f t="shared" si="49"/>
        <v>0</v>
      </c>
      <c r="AF101" s="213">
        <v>29</v>
      </c>
      <c r="AG101" s="214">
        <v>2</v>
      </c>
      <c r="AH101" s="215">
        <v>2004</v>
      </c>
      <c r="AI101" s="157" t="s">
        <v>20</v>
      </c>
      <c r="AJ101" s="213">
        <v>1</v>
      </c>
      <c r="AK101" s="214">
        <v>3</v>
      </c>
      <c r="AL101" s="215">
        <v>2004</v>
      </c>
      <c r="AM101" s="54">
        <f t="shared" si="50"/>
        <v>0</v>
      </c>
      <c r="AN101" s="50">
        <f t="shared" si="51"/>
        <v>0</v>
      </c>
      <c r="AO101" s="51">
        <f t="shared" si="52"/>
        <v>0</v>
      </c>
      <c r="AP101" s="51">
        <f t="shared" si="53"/>
        <v>0</v>
      </c>
      <c r="AQ101" s="12">
        <f t="shared" si="54"/>
        <v>0</v>
      </c>
      <c r="AR101" s="12">
        <f t="shared" si="55"/>
        <v>0</v>
      </c>
      <c r="AS101" s="20">
        <f t="shared" si="56"/>
        <v>0</v>
      </c>
      <c r="AT101" s="44">
        <v>2</v>
      </c>
      <c r="AU101" s="42">
        <v>4</v>
      </c>
      <c r="AV101" s="22">
        <v>6</v>
      </c>
      <c r="AW101" s="43">
        <v>9</v>
      </c>
      <c r="AX101" s="41">
        <v>11</v>
      </c>
      <c r="AY101" s="45">
        <v>29</v>
      </c>
      <c r="AZ101" s="21">
        <v>28</v>
      </c>
      <c r="BA101" s="46">
        <v>31</v>
      </c>
      <c r="BB101" s="47">
        <v>30</v>
      </c>
      <c r="BC101" s="13">
        <f t="shared" si="57"/>
        <v>31</v>
      </c>
      <c r="BD101" s="24">
        <f t="shared" si="58"/>
        <v>0</v>
      </c>
      <c r="BE101" s="31">
        <f t="shared" si="59"/>
        <v>0</v>
      </c>
      <c r="BF101" s="29" t="e">
        <f t="shared" si="60"/>
        <v>#NUM!</v>
      </c>
      <c r="BG101" s="29" t="e">
        <f t="shared" si="61"/>
        <v>#NUM!</v>
      </c>
      <c r="BH101" s="23" t="e">
        <f t="shared" si="62"/>
        <v>#NUM!</v>
      </c>
      <c r="BI101" s="280"/>
    </row>
    <row r="102" spans="1:61" ht="13.5" thickBot="1" x14ac:dyDescent="0.25">
      <c r="A102" s="80"/>
      <c r="B102" s="111">
        <v>95</v>
      </c>
      <c r="C102" s="112"/>
      <c r="D102" s="256"/>
      <c r="E102" s="163"/>
      <c r="F102" s="163"/>
      <c r="G102" s="163"/>
      <c r="H102" s="106"/>
      <c r="I102" s="106"/>
      <c r="J102" s="106"/>
      <c r="K102" s="261"/>
      <c r="L102" s="261"/>
      <c r="M102" s="261"/>
      <c r="N102" s="158" t="e">
        <f t="shared" si="35"/>
        <v>#NUM!</v>
      </c>
      <c r="O102" s="252">
        <f t="shared" si="32"/>
        <v>0</v>
      </c>
      <c r="P102" s="253">
        <f t="shared" si="33"/>
        <v>0</v>
      </c>
      <c r="Q102" s="253">
        <f t="shared" si="34"/>
        <v>0</v>
      </c>
      <c r="R102" s="108">
        <f t="shared" si="36"/>
        <v>0</v>
      </c>
      <c r="S102" s="100">
        <f t="shared" si="37"/>
        <v>0</v>
      </c>
      <c r="T102" s="100">
        <f t="shared" si="38"/>
        <v>0</v>
      </c>
      <c r="U102" s="101">
        <f t="shared" si="39"/>
        <v>0</v>
      </c>
      <c r="V102" s="102">
        <f t="shared" si="40"/>
        <v>0</v>
      </c>
      <c r="W102" s="102">
        <f t="shared" si="41"/>
        <v>0</v>
      </c>
      <c r="X102" s="167">
        <f t="shared" si="42"/>
        <v>0.6</v>
      </c>
      <c r="Y102" s="103">
        <f t="shared" si="43"/>
        <v>0</v>
      </c>
      <c r="Z102" s="48">
        <f t="shared" si="44"/>
        <v>0</v>
      </c>
      <c r="AA102" s="48">
        <f t="shared" si="45"/>
        <v>0</v>
      </c>
      <c r="AB102" s="49">
        <f t="shared" si="46"/>
        <v>0</v>
      </c>
      <c r="AC102" s="109">
        <f t="shared" si="47"/>
        <v>0</v>
      </c>
      <c r="AD102" s="82">
        <f t="shared" si="48"/>
        <v>0</v>
      </c>
      <c r="AE102" s="110">
        <f t="shared" si="49"/>
        <v>0</v>
      </c>
      <c r="AF102" s="213">
        <v>29</v>
      </c>
      <c r="AG102" s="214">
        <v>2</v>
      </c>
      <c r="AH102" s="215">
        <v>2004</v>
      </c>
      <c r="AI102" s="157" t="s">
        <v>20</v>
      </c>
      <c r="AJ102" s="213">
        <v>1</v>
      </c>
      <c r="AK102" s="214">
        <v>3</v>
      </c>
      <c r="AL102" s="215">
        <v>2004</v>
      </c>
      <c r="AM102" s="54">
        <f t="shared" si="50"/>
        <v>0</v>
      </c>
      <c r="AN102" s="50">
        <f t="shared" si="51"/>
        <v>0</v>
      </c>
      <c r="AO102" s="51">
        <f t="shared" si="52"/>
        <v>0</v>
      </c>
      <c r="AP102" s="51">
        <f t="shared" si="53"/>
        <v>0</v>
      </c>
      <c r="AQ102" s="12">
        <f t="shared" si="54"/>
        <v>0</v>
      </c>
      <c r="AR102" s="12">
        <f t="shared" si="55"/>
        <v>0</v>
      </c>
      <c r="AS102" s="20">
        <f t="shared" si="56"/>
        <v>0</v>
      </c>
      <c r="AT102" s="44">
        <v>2</v>
      </c>
      <c r="AU102" s="42">
        <v>4</v>
      </c>
      <c r="AV102" s="22">
        <v>6</v>
      </c>
      <c r="AW102" s="43">
        <v>9</v>
      </c>
      <c r="AX102" s="41">
        <v>11</v>
      </c>
      <c r="AY102" s="45">
        <v>29</v>
      </c>
      <c r="AZ102" s="21">
        <v>28</v>
      </c>
      <c r="BA102" s="46">
        <v>31</v>
      </c>
      <c r="BB102" s="47">
        <v>30</v>
      </c>
      <c r="BC102" s="13">
        <f t="shared" si="57"/>
        <v>31</v>
      </c>
      <c r="BD102" s="24">
        <f t="shared" si="58"/>
        <v>0</v>
      </c>
      <c r="BE102" s="31">
        <f t="shared" si="59"/>
        <v>0</v>
      </c>
      <c r="BF102" s="29" t="e">
        <f t="shared" si="60"/>
        <v>#NUM!</v>
      </c>
      <c r="BG102" s="29" t="e">
        <f t="shared" si="61"/>
        <v>#NUM!</v>
      </c>
      <c r="BH102" s="23" t="e">
        <f t="shared" si="62"/>
        <v>#NUM!</v>
      </c>
      <c r="BI102" s="280"/>
    </row>
    <row r="103" spans="1:61" ht="13.5" thickBot="1" x14ac:dyDescent="0.25">
      <c r="A103" s="80"/>
      <c r="B103" s="111">
        <v>96</v>
      </c>
      <c r="C103" s="112"/>
      <c r="D103" s="256"/>
      <c r="E103" s="163"/>
      <c r="F103" s="163"/>
      <c r="G103" s="163"/>
      <c r="H103" s="106"/>
      <c r="I103" s="106"/>
      <c r="J103" s="106"/>
      <c r="K103" s="261"/>
      <c r="L103" s="261"/>
      <c r="M103" s="261"/>
      <c r="N103" s="158" t="e">
        <f t="shared" si="35"/>
        <v>#NUM!</v>
      </c>
      <c r="O103" s="252">
        <f t="shared" si="32"/>
        <v>0</v>
      </c>
      <c r="P103" s="253">
        <f t="shared" si="33"/>
        <v>0</v>
      </c>
      <c r="Q103" s="253">
        <f t="shared" si="34"/>
        <v>0</v>
      </c>
      <c r="R103" s="108">
        <f t="shared" si="36"/>
        <v>0</v>
      </c>
      <c r="S103" s="100">
        <f t="shared" si="37"/>
        <v>0</v>
      </c>
      <c r="T103" s="100">
        <f t="shared" si="38"/>
        <v>0</v>
      </c>
      <c r="U103" s="101">
        <f t="shared" si="39"/>
        <v>0</v>
      </c>
      <c r="V103" s="102">
        <f t="shared" si="40"/>
        <v>0</v>
      </c>
      <c r="W103" s="102">
        <f t="shared" si="41"/>
        <v>0</v>
      </c>
      <c r="X103" s="167">
        <f t="shared" si="42"/>
        <v>0.6</v>
      </c>
      <c r="Y103" s="103">
        <f t="shared" si="43"/>
        <v>0</v>
      </c>
      <c r="Z103" s="48">
        <f t="shared" si="44"/>
        <v>0</v>
      </c>
      <c r="AA103" s="48">
        <f t="shared" si="45"/>
        <v>0</v>
      </c>
      <c r="AB103" s="49">
        <f t="shared" si="46"/>
        <v>0</v>
      </c>
      <c r="AC103" s="109">
        <f t="shared" si="47"/>
        <v>0</v>
      </c>
      <c r="AD103" s="82">
        <f t="shared" si="48"/>
        <v>0</v>
      </c>
      <c r="AE103" s="110">
        <f t="shared" si="49"/>
        <v>0</v>
      </c>
      <c r="AF103" s="213">
        <v>29</v>
      </c>
      <c r="AG103" s="214">
        <v>2</v>
      </c>
      <c r="AH103" s="215">
        <v>2004</v>
      </c>
      <c r="AI103" s="157" t="s">
        <v>20</v>
      </c>
      <c r="AJ103" s="213">
        <v>1</v>
      </c>
      <c r="AK103" s="214">
        <v>3</v>
      </c>
      <c r="AL103" s="215">
        <v>2004</v>
      </c>
      <c r="AM103" s="54">
        <f t="shared" si="50"/>
        <v>0</v>
      </c>
      <c r="AN103" s="50">
        <f t="shared" si="51"/>
        <v>0</v>
      </c>
      <c r="AO103" s="51">
        <f t="shared" si="52"/>
        <v>0</v>
      </c>
      <c r="AP103" s="51">
        <f t="shared" si="53"/>
        <v>0</v>
      </c>
      <c r="AQ103" s="12">
        <f t="shared" si="54"/>
        <v>0</v>
      </c>
      <c r="AR103" s="12">
        <f t="shared" si="55"/>
        <v>0</v>
      </c>
      <c r="AS103" s="20">
        <f t="shared" si="56"/>
        <v>0</v>
      </c>
      <c r="AT103" s="44">
        <v>2</v>
      </c>
      <c r="AU103" s="42">
        <v>4</v>
      </c>
      <c r="AV103" s="22">
        <v>6</v>
      </c>
      <c r="AW103" s="43">
        <v>9</v>
      </c>
      <c r="AX103" s="41">
        <v>11</v>
      </c>
      <c r="AY103" s="45">
        <v>29</v>
      </c>
      <c r="AZ103" s="21">
        <v>28</v>
      </c>
      <c r="BA103" s="46">
        <v>31</v>
      </c>
      <c r="BB103" s="47">
        <v>30</v>
      </c>
      <c r="BC103" s="13">
        <f t="shared" si="57"/>
        <v>31</v>
      </c>
      <c r="BD103" s="24">
        <f t="shared" si="58"/>
        <v>0</v>
      </c>
      <c r="BE103" s="31">
        <f t="shared" si="59"/>
        <v>0</v>
      </c>
      <c r="BF103" s="29" t="e">
        <f t="shared" si="60"/>
        <v>#NUM!</v>
      </c>
      <c r="BG103" s="29" t="e">
        <f t="shared" si="61"/>
        <v>#NUM!</v>
      </c>
      <c r="BH103" s="23" t="e">
        <f t="shared" si="62"/>
        <v>#NUM!</v>
      </c>
      <c r="BI103" s="280"/>
    </row>
    <row r="104" spans="1:61" ht="13.5" thickBot="1" x14ac:dyDescent="0.25">
      <c r="A104" s="80"/>
      <c r="B104" s="111">
        <v>97</v>
      </c>
      <c r="C104" s="112"/>
      <c r="D104" s="256"/>
      <c r="E104" s="163"/>
      <c r="F104" s="163"/>
      <c r="G104" s="163"/>
      <c r="H104" s="106"/>
      <c r="I104" s="106"/>
      <c r="J104" s="106"/>
      <c r="K104" s="261"/>
      <c r="L104" s="261"/>
      <c r="M104" s="261"/>
      <c r="N104" s="158" t="e">
        <f t="shared" si="35"/>
        <v>#NUM!</v>
      </c>
      <c r="O104" s="252">
        <f t="shared" si="32"/>
        <v>0</v>
      </c>
      <c r="P104" s="253">
        <f t="shared" si="33"/>
        <v>0</v>
      </c>
      <c r="Q104" s="253">
        <f t="shared" si="34"/>
        <v>0</v>
      </c>
      <c r="R104" s="108">
        <f t="shared" si="36"/>
        <v>0</v>
      </c>
      <c r="S104" s="100">
        <f t="shared" si="37"/>
        <v>0</v>
      </c>
      <c r="T104" s="100">
        <f t="shared" si="38"/>
        <v>0</v>
      </c>
      <c r="U104" s="101">
        <f t="shared" si="39"/>
        <v>0</v>
      </c>
      <c r="V104" s="102">
        <f t="shared" si="40"/>
        <v>0</v>
      </c>
      <c r="W104" s="102">
        <f t="shared" si="41"/>
        <v>0</v>
      </c>
      <c r="X104" s="167">
        <f t="shared" si="42"/>
        <v>0.6</v>
      </c>
      <c r="Y104" s="103">
        <f t="shared" si="43"/>
        <v>0</v>
      </c>
      <c r="Z104" s="48">
        <f t="shared" si="44"/>
        <v>0</v>
      </c>
      <c r="AA104" s="48">
        <f t="shared" si="45"/>
        <v>0</v>
      </c>
      <c r="AB104" s="49">
        <f t="shared" si="46"/>
        <v>0</v>
      </c>
      <c r="AC104" s="109">
        <f t="shared" si="47"/>
        <v>0</v>
      </c>
      <c r="AD104" s="82">
        <f t="shared" si="48"/>
        <v>0</v>
      </c>
      <c r="AE104" s="110">
        <f t="shared" si="49"/>
        <v>0</v>
      </c>
      <c r="AF104" s="213">
        <v>29</v>
      </c>
      <c r="AG104" s="214">
        <v>2</v>
      </c>
      <c r="AH104" s="215">
        <v>2004</v>
      </c>
      <c r="AI104" s="157" t="s">
        <v>20</v>
      </c>
      <c r="AJ104" s="213">
        <v>1</v>
      </c>
      <c r="AK104" s="214">
        <v>3</v>
      </c>
      <c r="AL104" s="215">
        <v>2004</v>
      </c>
      <c r="AM104" s="54">
        <f t="shared" si="50"/>
        <v>0</v>
      </c>
      <c r="AN104" s="50">
        <f t="shared" si="51"/>
        <v>0</v>
      </c>
      <c r="AO104" s="51">
        <f t="shared" si="52"/>
        <v>0</v>
      </c>
      <c r="AP104" s="51">
        <f t="shared" si="53"/>
        <v>0</v>
      </c>
      <c r="AQ104" s="12">
        <f t="shared" si="54"/>
        <v>0</v>
      </c>
      <c r="AR104" s="12">
        <f t="shared" si="55"/>
        <v>0</v>
      </c>
      <c r="AS104" s="20">
        <f t="shared" si="56"/>
        <v>0</v>
      </c>
      <c r="AT104" s="44">
        <v>2</v>
      </c>
      <c r="AU104" s="42">
        <v>4</v>
      </c>
      <c r="AV104" s="22">
        <v>6</v>
      </c>
      <c r="AW104" s="43">
        <v>9</v>
      </c>
      <c r="AX104" s="41">
        <v>11</v>
      </c>
      <c r="AY104" s="45">
        <v>29</v>
      </c>
      <c r="AZ104" s="21">
        <v>28</v>
      </c>
      <c r="BA104" s="46">
        <v>31</v>
      </c>
      <c r="BB104" s="47">
        <v>30</v>
      </c>
      <c r="BC104" s="13">
        <f t="shared" si="57"/>
        <v>31</v>
      </c>
      <c r="BD104" s="24">
        <f t="shared" si="58"/>
        <v>0</v>
      </c>
      <c r="BE104" s="31">
        <f t="shared" si="59"/>
        <v>0</v>
      </c>
      <c r="BF104" s="29" t="e">
        <f t="shared" si="60"/>
        <v>#NUM!</v>
      </c>
      <c r="BG104" s="29" t="e">
        <f t="shared" si="61"/>
        <v>#NUM!</v>
      </c>
      <c r="BH104" s="23" t="e">
        <f t="shared" si="62"/>
        <v>#NUM!</v>
      </c>
      <c r="BI104" s="280"/>
    </row>
    <row r="105" spans="1:61" ht="13.5" thickBot="1" x14ac:dyDescent="0.25">
      <c r="A105" s="80"/>
      <c r="B105" s="111">
        <v>98</v>
      </c>
      <c r="C105" s="112"/>
      <c r="D105" s="256"/>
      <c r="E105" s="163"/>
      <c r="F105" s="163"/>
      <c r="G105" s="163"/>
      <c r="H105" s="106"/>
      <c r="I105" s="106"/>
      <c r="J105" s="106"/>
      <c r="K105" s="261"/>
      <c r="L105" s="261"/>
      <c r="M105" s="261"/>
      <c r="N105" s="158" t="e">
        <f t="shared" si="35"/>
        <v>#NUM!</v>
      </c>
      <c r="O105" s="252">
        <f t="shared" si="32"/>
        <v>0</v>
      </c>
      <c r="P105" s="253">
        <f t="shared" si="33"/>
        <v>0</v>
      </c>
      <c r="Q105" s="253">
        <f t="shared" si="34"/>
        <v>0</v>
      </c>
      <c r="R105" s="108">
        <f t="shared" si="36"/>
        <v>0</v>
      </c>
      <c r="S105" s="100">
        <f t="shared" si="37"/>
        <v>0</v>
      </c>
      <c r="T105" s="100">
        <f t="shared" si="38"/>
        <v>0</v>
      </c>
      <c r="U105" s="101">
        <f t="shared" si="39"/>
        <v>0</v>
      </c>
      <c r="V105" s="102">
        <f t="shared" si="40"/>
        <v>0</v>
      </c>
      <c r="W105" s="102">
        <f t="shared" si="41"/>
        <v>0</v>
      </c>
      <c r="X105" s="167">
        <f t="shared" si="42"/>
        <v>0.6</v>
      </c>
      <c r="Y105" s="103">
        <f t="shared" si="43"/>
        <v>0</v>
      </c>
      <c r="Z105" s="48">
        <f t="shared" si="44"/>
        <v>0</v>
      </c>
      <c r="AA105" s="48">
        <f t="shared" si="45"/>
        <v>0</v>
      </c>
      <c r="AB105" s="49">
        <f t="shared" si="46"/>
        <v>0</v>
      </c>
      <c r="AC105" s="109">
        <f t="shared" si="47"/>
        <v>0</v>
      </c>
      <c r="AD105" s="82">
        <f t="shared" si="48"/>
        <v>0</v>
      </c>
      <c r="AE105" s="110">
        <f t="shared" si="49"/>
        <v>0</v>
      </c>
      <c r="AF105" s="213">
        <v>29</v>
      </c>
      <c r="AG105" s="214">
        <v>2</v>
      </c>
      <c r="AH105" s="215">
        <v>2004</v>
      </c>
      <c r="AI105" s="157" t="s">
        <v>20</v>
      </c>
      <c r="AJ105" s="213">
        <v>1</v>
      </c>
      <c r="AK105" s="214">
        <v>3</v>
      </c>
      <c r="AL105" s="215">
        <v>2004</v>
      </c>
      <c r="AM105" s="54">
        <f t="shared" si="50"/>
        <v>0</v>
      </c>
      <c r="AN105" s="50">
        <f t="shared" si="51"/>
        <v>0</v>
      </c>
      <c r="AO105" s="51">
        <f t="shared" si="52"/>
        <v>0</v>
      </c>
      <c r="AP105" s="51">
        <f t="shared" si="53"/>
        <v>0</v>
      </c>
      <c r="AQ105" s="12">
        <f t="shared" si="54"/>
        <v>0</v>
      </c>
      <c r="AR105" s="12">
        <f t="shared" si="55"/>
        <v>0</v>
      </c>
      <c r="AS105" s="20">
        <f t="shared" si="56"/>
        <v>0</v>
      </c>
      <c r="AT105" s="44">
        <v>2</v>
      </c>
      <c r="AU105" s="42">
        <v>4</v>
      </c>
      <c r="AV105" s="22">
        <v>6</v>
      </c>
      <c r="AW105" s="43">
        <v>9</v>
      </c>
      <c r="AX105" s="41">
        <v>11</v>
      </c>
      <c r="AY105" s="45">
        <v>29</v>
      </c>
      <c r="AZ105" s="21">
        <v>28</v>
      </c>
      <c r="BA105" s="46">
        <v>31</v>
      </c>
      <c r="BB105" s="47">
        <v>30</v>
      </c>
      <c r="BC105" s="13">
        <f t="shared" si="57"/>
        <v>31</v>
      </c>
      <c r="BD105" s="24">
        <f t="shared" si="58"/>
        <v>0</v>
      </c>
      <c r="BE105" s="31">
        <f t="shared" si="59"/>
        <v>0</v>
      </c>
      <c r="BF105" s="29" t="e">
        <f t="shared" si="60"/>
        <v>#NUM!</v>
      </c>
      <c r="BG105" s="29" t="e">
        <f t="shared" si="61"/>
        <v>#NUM!</v>
      </c>
      <c r="BH105" s="23" t="e">
        <f t="shared" si="62"/>
        <v>#NUM!</v>
      </c>
      <c r="BI105" s="280"/>
    </row>
    <row r="106" spans="1:61" ht="13.5" thickBot="1" x14ac:dyDescent="0.25">
      <c r="A106" s="80"/>
      <c r="B106" s="111">
        <v>99</v>
      </c>
      <c r="C106" s="112"/>
      <c r="D106" s="256"/>
      <c r="E106" s="163"/>
      <c r="F106" s="163"/>
      <c r="G106" s="163"/>
      <c r="H106" s="106"/>
      <c r="I106" s="106"/>
      <c r="J106" s="106"/>
      <c r="K106" s="261"/>
      <c r="L106" s="261"/>
      <c r="M106" s="261"/>
      <c r="N106" s="158" t="e">
        <f t="shared" si="35"/>
        <v>#NUM!</v>
      </c>
      <c r="O106" s="252">
        <f t="shared" si="32"/>
        <v>0</v>
      </c>
      <c r="P106" s="253">
        <f t="shared" si="33"/>
        <v>0</v>
      </c>
      <c r="Q106" s="253">
        <f t="shared" si="34"/>
        <v>0</v>
      </c>
      <c r="R106" s="108">
        <f t="shared" si="36"/>
        <v>0</v>
      </c>
      <c r="S106" s="100">
        <f t="shared" si="37"/>
        <v>0</v>
      </c>
      <c r="T106" s="100">
        <f t="shared" si="38"/>
        <v>0</v>
      </c>
      <c r="U106" s="101">
        <f t="shared" si="39"/>
        <v>0</v>
      </c>
      <c r="V106" s="102">
        <f t="shared" si="40"/>
        <v>0</v>
      </c>
      <c r="W106" s="102">
        <f t="shared" si="41"/>
        <v>0</v>
      </c>
      <c r="X106" s="167">
        <f t="shared" si="42"/>
        <v>0.6</v>
      </c>
      <c r="Y106" s="103">
        <f t="shared" si="43"/>
        <v>0</v>
      </c>
      <c r="Z106" s="48">
        <f t="shared" si="44"/>
        <v>0</v>
      </c>
      <c r="AA106" s="48">
        <f t="shared" si="45"/>
        <v>0</v>
      </c>
      <c r="AB106" s="49">
        <f t="shared" si="46"/>
        <v>0</v>
      </c>
      <c r="AC106" s="109">
        <f t="shared" si="47"/>
        <v>0</v>
      </c>
      <c r="AD106" s="82">
        <f t="shared" si="48"/>
        <v>0</v>
      </c>
      <c r="AE106" s="110">
        <f t="shared" si="49"/>
        <v>0</v>
      </c>
      <c r="AF106" s="213">
        <v>29</v>
      </c>
      <c r="AG106" s="214">
        <v>2</v>
      </c>
      <c r="AH106" s="215">
        <v>2004</v>
      </c>
      <c r="AI106" s="157" t="s">
        <v>20</v>
      </c>
      <c r="AJ106" s="213">
        <v>1</v>
      </c>
      <c r="AK106" s="214">
        <v>3</v>
      </c>
      <c r="AL106" s="215">
        <v>2004</v>
      </c>
      <c r="AM106" s="54">
        <f t="shared" si="50"/>
        <v>0</v>
      </c>
      <c r="AN106" s="50">
        <f t="shared" si="51"/>
        <v>0</v>
      </c>
      <c r="AO106" s="51">
        <f t="shared" si="52"/>
        <v>0</v>
      </c>
      <c r="AP106" s="51">
        <f t="shared" si="53"/>
        <v>0</v>
      </c>
      <c r="AQ106" s="12">
        <f t="shared" si="54"/>
        <v>0</v>
      </c>
      <c r="AR106" s="12">
        <f t="shared" si="55"/>
        <v>0</v>
      </c>
      <c r="AS106" s="20">
        <f t="shared" si="56"/>
        <v>0</v>
      </c>
      <c r="AT106" s="44">
        <v>2</v>
      </c>
      <c r="AU106" s="42">
        <v>4</v>
      </c>
      <c r="AV106" s="22">
        <v>6</v>
      </c>
      <c r="AW106" s="43">
        <v>9</v>
      </c>
      <c r="AX106" s="41">
        <v>11</v>
      </c>
      <c r="AY106" s="45">
        <v>29</v>
      </c>
      <c r="AZ106" s="21">
        <v>28</v>
      </c>
      <c r="BA106" s="46">
        <v>31</v>
      </c>
      <c r="BB106" s="47">
        <v>30</v>
      </c>
      <c r="BC106" s="13">
        <f t="shared" si="57"/>
        <v>31</v>
      </c>
      <c r="BD106" s="24">
        <f t="shared" si="58"/>
        <v>0</v>
      </c>
      <c r="BE106" s="31">
        <f t="shared" si="59"/>
        <v>0</v>
      </c>
      <c r="BF106" s="29" t="e">
        <f t="shared" si="60"/>
        <v>#NUM!</v>
      </c>
      <c r="BG106" s="29" t="e">
        <f t="shared" si="61"/>
        <v>#NUM!</v>
      </c>
      <c r="BH106" s="23" t="e">
        <f t="shared" si="62"/>
        <v>#NUM!</v>
      </c>
      <c r="BI106" s="280"/>
    </row>
    <row r="107" spans="1:61" ht="13.5" thickBot="1" x14ac:dyDescent="0.25">
      <c r="A107" s="80"/>
      <c r="B107" s="148">
        <v>100</v>
      </c>
      <c r="C107" s="149"/>
      <c r="D107" s="257"/>
      <c r="E107" s="164"/>
      <c r="F107" s="164"/>
      <c r="G107" s="164"/>
      <c r="H107" s="150"/>
      <c r="I107" s="150"/>
      <c r="J107" s="150"/>
      <c r="K107" s="263"/>
      <c r="L107" s="263"/>
      <c r="M107" s="263"/>
      <c r="N107" s="158" t="e">
        <f t="shared" si="35"/>
        <v>#NUM!</v>
      </c>
      <c r="O107" s="252">
        <f t="shared" si="32"/>
        <v>0</v>
      </c>
      <c r="P107" s="253">
        <f t="shared" si="33"/>
        <v>0</v>
      </c>
      <c r="Q107" s="253">
        <f t="shared" si="34"/>
        <v>0</v>
      </c>
      <c r="R107" s="161">
        <f t="shared" si="36"/>
        <v>0</v>
      </c>
      <c r="S107" s="151">
        <f t="shared" si="37"/>
        <v>0</v>
      </c>
      <c r="T107" s="151">
        <f t="shared" si="38"/>
        <v>0</v>
      </c>
      <c r="U107" s="152">
        <f t="shared" si="39"/>
        <v>0</v>
      </c>
      <c r="V107" s="153">
        <f t="shared" si="40"/>
        <v>0</v>
      </c>
      <c r="W107" s="153">
        <f t="shared" si="41"/>
        <v>0</v>
      </c>
      <c r="X107" s="168">
        <f t="shared" si="42"/>
        <v>0.6</v>
      </c>
      <c r="Y107" s="103">
        <f t="shared" si="43"/>
        <v>0</v>
      </c>
      <c r="Z107" s="48">
        <f t="shared" si="44"/>
        <v>0</v>
      </c>
      <c r="AA107" s="48">
        <f t="shared" si="45"/>
        <v>0</v>
      </c>
      <c r="AB107" s="49">
        <f t="shared" si="46"/>
        <v>0</v>
      </c>
      <c r="AC107" s="109">
        <f t="shared" si="47"/>
        <v>0</v>
      </c>
      <c r="AD107" s="82">
        <f t="shared" si="48"/>
        <v>0</v>
      </c>
      <c r="AE107" s="110">
        <f t="shared" si="49"/>
        <v>0</v>
      </c>
      <c r="AF107" s="213">
        <v>29</v>
      </c>
      <c r="AG107" s="214">
        <v>2</v>
      </c>
      <c r="AH107" s="215">
        <v>2004</v>
      </c>
      <c r="AI107" s="157" t="s">
        <v>20</v>
      </c>
      <c r="AJ107" s="213">
        <v>1</v>
      </c>
      <c r="AK107" s="214">
        <v>3</v>
      </c>
      <c r="AL107" s="215">
        <v>2004</v>
      </c>
      <c r="AM107" s="54">
        <f t="shared" si="50"/>
        <v>0</v>
      </c>
      <c r="AN107" s="50">
        <f t="shared" si="51"/>
        <v>0</v>
      </c>
      <c r="AO107" s="51">
        <f t="shared" si="52"/>
        <v>0</v>
      </c>
      <c r="AP107" s="51">
        <f t="shared" si="53"/>
        <v>0</v>
      </c>
      <c r="AQ107" s="12">
        <f t="shared" si="54"/>
        <v>0</v>
      </c>
      <c r="AR107" s="12">
        <f t="shared" si="55"/>
        <v>0</v>
      </c>
      <c r="AS107" s="20">
        <f t="shared" si="56"/>
        <v>0</v>
      </c>
      <c r="AT107" s="44">
        <v>2</v>
      </c>
      <c r="AU107" s="42">
        <v>4</v>
      </c>
      <c r="AV107" s="22">
        <v>6</v>
      </c>
      <c r="AW107" s="43">
        <v>9</v>
      </c>
      <c r="AX107" s="41">
        <v>11</v>
      </c>
      <c r="AY107" s="45">
        <v>29</v>
      </c>
      <c r="AZ107" s="21">
        <v>28</v>
      </c>
      <c r="BA107" s="46">
        <v>31</v>
      </c>
      <c r="BB107" s="47">
        <v>30</v>
      </c>
      <c r="BC107" s="13">
        <f t="shared" si="57"/>
        <v>31</v>
      </c>
      <c r="BD107" s="24">
        <f t="shared" si="58"/>
        <v>0</v>
      </c>
      <c r="BE107" s="31">
        <f t="shared" si="59"/>
        <v>0</v>
      </c>
      <c r="BF107" s="29" t="e">
        <f t="shared" si="60"/>
        <v>#NUM!</v>
      </c>
      <c r="BG107" s="29" t="e">
        <f t="shared" si="61"/>
        <v>#NUM!</v>
      </c>
      <c r="BH107" s="23" t="e">
        <f t="shared" si="62"/>
        <v>#NUM!</v>
      </c>
      <c r="BI107" s="281"/>
    </row>
    <row r="108" spans="1:61" ht="13.5" thickTop="1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</row>
    <row r="109" spans="1:61" x14ac:dyDescent="0.2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</row>
  </sheetData>
  <sheetProtection password="C4AF" sheet="1" objects="1" scenarios="1"/>
  <customSheetViews>
    <customSheetView guid="{7D89E1A5-AA8A-47AE-A12B-CB169CABAA09}" hiddenColumns="1" topLeftCell="D1">
      <selection activeCell="D8" sqref="D8"/>
      <colBreaks count="1" manualBreakCount="1">
        <brk id="24" max="1048575" man="1"/>
      </colBreaks>
      <pageMargins left="0.75" right="0.75" top="1" bottom="1" header="0.5" footer="0.5"/>
      <pageSetup paperSize="9" scale="67" orientation="portrait" r:id="rId1"/>
      <headerFooter alignWithMargins="0"/>
    </customSheetView>
  </customSheetViews>
  <mergeCells count="13">
    <mergeCell ref="B5:B6"/>
    <mergeCell ref="C5:C6"/>
    <mergeCell ref="D5:D6"/>
    <mergeCell ref="E5:G5"/>
    <mergeCell ref="X5:X6"/>
    <mergeCell ref="O5:Q5"/>
    <mergeCell ref="K7:M7"/>
    <mergeCell ref="H7:J7"/>
    <mergeCell ref="N5:N6"/>
    <mergeCell ref="R5:T5"/>
    <mergeCell ref="U5:W5"/>
    <mergeCell ref="H5:J5"/>
    <mergeCell ref="K5:M5"/>
  </mergeCells>
  <phoneticPr fontId="19" type="noConversion"/>
  <dataValidations count="3">
    <dataValidation type="whole" allowBlank="1" showInputMessage="1" showErrorMessage="1" sqref="K8:K107 H8:H107">
      <formula1>1</formula1>
      <formula2>31</formula2>
    </dataValidation>
    <dataValidation type="whole" allowBlank="1" showInputMessage="1" showErrorMessage="1" sqref="L8:L107 I8:I107">
      <formula1>1</formula1>
      <formula2>12</formula2>
    </dataValidation>
    <dataValidation type="whole" allowBlank="1" showInputMessage="1" showErrorMessage="1" sqref="M8:M107 J8:J107">
      <formula1>1900</formula1>
      <formula2>2020</formula2>
    </dataValidation>
  </dataValidations>
  <pageMargins left="0.75" right="0.75" top="1" bottom="1" header="0.5" footer="0.5"/>
  <pageSetup paperSize="9" scale="67" orientation="portrait" r:id="rId2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BI109"/>
  <sheetViews>
    <sheetView topLeftCell="A58" workbookViewId="0">
      <selection activeCell="D47" sqref="D47:M47"/>
    </sheetView>
  </sheetViews>
  <sheetFormatPr defaultRowHeight="12.75" x14ac:dyDescent="0.2"/>
  <cols>
    <col min="1" max="1" width="3.5703125" customWidth="1"/>
    <col min="2" max="2" width="6" customWidth="1"/>
    <col min="3" max="3" width="6.42578125" customWidth="1"/>
    <col min="4" max="4" width="44.28515625" customWidth="1"/>
    <col min="5" max="5" width="4.85546875" customWidth="1"/>
    <col min="6" max="6" width="5.5703125" customWidth="1"/>
    <col min="7" max="8" width="5.7109375" customWidth="1"/>
    <col min="9" max="9" width="5.42578125" customWidth="1"/>
    <col min="10" max="10" width="5.7109375" customWidth="1"/>
    <col min="11" max="11" width="5.85546875" customWidth="1"/>
    <col min="12" max="12" width="6.140625" customWidth="1"/>
    <col min="13" max="13" width="6.7109375" customWidth="1"/>
    <col min="14" max="14" width="9.140625" hidden="1" customWidth="1"/>
    <col min="15" max="15" width="5.42578125" hidden="1" customWidth="1"/>
    <col min="16" max="16" width="7" hidden="1" customWidth="1"/>
    <col min="17" max="17" width="7.28515625" hidden="1" customWidth="1"/>
    <col min="18" max="18" width="6.7109375" customWidth="1"/>
    <col min="19" max="19" width="7.28515625" customWidth="1"/>
    <col min="20" max="20" width="6.85546875" customWidth="1"/>
    <col min="21" max="21" width="0.28515625" hidden="1" customWidth="1"/>
    <col min="22" max="23" width="9.140625" hidden="1" customWidth="1"/>
    <col min="25" max="25" width="0.140625" hidden="1" customWidth="1"/>
    <col min="26" max="31" width="9.140625" hidden="1" customWidth="1"/>
    <col min="32" max="32" width="2.5703125" hidden="1" customWidth="1"/>
    <col min="33" max="44" width="9.140625" hidden="1" customWidth="1"/>
    <col min="45" max="45" width="6.140625" hidden="1" customWidth="1"/>
    <col min="46" max="57" width="9.140625" hidden="1" customWidth="1"/>
    <col min="58" max="58" width="12.28515625" hidden="1" customWidth="1"/>
    <col min="59" max="59" width="14" hidden="1" customWidth="1"/>
    <col min="60" max="60" width="0.140625" hidden="1" customWidth="1"/>
    <col min="61" max="61" width="46.42578125" customWidth="1"/>
  </cols>
  <sheetData>
    <row r="1" spans="1:6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216" t="s">
        <v>153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6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18" t="s">
        <v>33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61" x14ac:dyDescent="0.2">
      <c r="A3" s="80"/>
      <c r="B3" s="80"/>
      <c r="C3" s="245" t="s">
        <v>143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</row>
    <row r="4" spans="1:61" ht="12" customHeight="1" thickBot="1" x14ac:dyDescent="0.25">
      <c r="A4" s="120"/>
      <c r="B4" s="120"/>
      <c r="C4" s="246"/>
      <c r="D4" s="247"/>
      <c r="E4" s="247"/>
      <c r="F4" s="247"/>
      <c r="G4" s="247"/>
      <c r="H4" s="247"/>
      <c r="I4" s="247"/>
      <c r="J4" s="247"/>
      <c r="K4" s="83"/>
      <c r="L4" s="83"/>
      <c r="M4" s="83"/>
      <c r="N4" s="83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</row>
    <row r="5" spans="1:61" ht="53.25" customHeight="1" thickBot="1" x14ac:dyDescent="0.25">
      <c r="A5" s="120"/>
      <c r="B5" s="328" t="s">
        <v>35</v>
      </c>
      <c r="C5" s="330" t="s">
        <v>36</v>
      </c>
      <c r="D5" s="330" t="s">
        <v>37</v>
      </c>
      <c r="E5" s="332" t="s">
        <v>38</v>
      </c>
      <c r="F5" s="333"/>
      <c r="G5" s="334"/>
      <c r="H5" s="322" t="s">
        <v>39</v>
      </c>
      <c r="I5" s="323"/>
      <c r="J5" s="324"/>
      <c r="K5" s="325" t="s">
        <v>72</v>
      </c>
      <c r="L5" s="326"/>
      <c r="M5" s="327"/>
      <c r="N5" s="314" t="s">
        <v>40</v>
      </c>
      <c r="O5" s="337" t="s">
        <v>69</v>
      </c>
      <c r="P5" s="338"/>
      <c r="Q5" s="339"/>
      <c r="R5" s="316" t="s">
        <v>71</v>
      </c>
      <c r="S5" s="317"/>
      <c r="T5" s="318"/>
      <c r="U5" s="319" t="s">
        <v>41</v>
      </c>
      <c r="V5" s="320"/>
      <c r="W5" s="321"/>
      <c r="X5" s="335" t="s">
        <v>42</v>
      </c>
      <c r="Y5" s="84" t="s">
        <v>12</v>
      </c>
      <c r="Z5" s="85" t="s">
        <v>14</v>
      </c>
      <c r="AA5" s="86" t="s">
        <v>13</v>
      </c>
      <c r="AB5" s="85" t="s">
        <v>16</v>
      </c>
      <c r="AC5" s="87" t="s">
        <v>15</v>
      </c>
      <c r="AD5" s="87" t="s">
        <v>17</v>
      </c>
      <c r="AE5" s="87" t="s">
        <v>18</v>
      </c>
      <c r="AF5" s="81"/>
      <c r="AG5" s="81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279"/>
    </row>
    <row r="6" spans="1:61" ht="36.75" thickBot="1" x14ac:dyDescent="0.25">
      <c r="A6" s="120"/>
      <c r="B6" s="329"/>
      <c r="C6" s="331"/>
      <c r="D6" s="331"/>
      <c r="E6" s="88" t="s">
        <v>4</v>
      </c>
      <c r="F6" s="88" t="s">
        <v>1</v>
      </c>
      <c r="G6" s="88" t="s">
        <v>5</v>
      </c>
      <c r="H6" s="89" t="s">
        <v>43</v>
      </c>
      <c r="I6" s="89" t="s">
        <v>1</v>
      </c>
      <c r="J6" s="89" t="s">
        <v>0</v>
      </c>
      <c r="K6" s="90" t="s">
        <v>43</v>
      </c>
      <c r="L6" s="90" t="s">
        <v>1</v>
      </c>
      <c r="M6" s="90" t="s">
        <v>0</v>
      </c>
      <c r="N6" s="315"/>
      <c r="O6" s="88" t="s">
        <v>4</v>
      </c>
      <c r="P6" s="88" t="s">
        <v>1</v>
      </c>
      <c r="Q6" s="88" t="s">
        <v>5</v>
      </c>
      <c r="R6" s="88" t="s">
        <v>4</v>
      </c>
      <c r="S6" s="88" t="s">
        <v>1</v>
      </c>
      <c r="T6" s="88" t="s">
        <v>5</v>
      </c>
      <c r="U6" s="91" t="s">
        <v>4</v>
      </c>
      <c r="V6" s="91" t="s">
        <v>1</v>
      </c>
      <c r="W6" s="91" t="s">
        <v>5</v>
      </c>
      <c r="X6" s="336"/>
      <c r="Y6" s="92"/>
      <c r="Z6" s="81"/>
      <c r="AA6" s="81"/>
      <c r="AB6" s="81"/>
      <c r="AC6" s="81"/>
      <c r="AD6" s="81"/>
      <c r="AE6" s="81"/>
      <c r="AF6" s="81"/>
      <c r="AG6" s="81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281"/>
    </row>
    <row r="7" spans="1:61" ht="9.75" customHeight="1" thickBot="1" x14ac:dyDescent="0.25">
      <c r="A7" s="120"/>
      <c r="B7" s="93">
        <v>1</v>
      </c>
      <c r="C7" s="94">
        <v>2</v>
      </c>
      <c r="D7" s="94">
        <v>3</v>
      </c>
      <c r="E7" s="94">
        <v>4</v>
      </c>
      <c r="F7" s="94">
        <v>5</v>
      </c>
      <c r="G7" s="95">
        <v>6</v>
      </c>
      <c r="H7" s="311">
        <v>7</v>
      </c>
      <c r="I7" s="312"/>
      <c r="J7" s="313"/>
      <c r="K7" s="311">
        <v>8</v>
      </c>
      <c r="L7" s="312"/>
      <c r="M7" s="313"/>
      <c r="N7" s="96"/>
      <c r="O7" s="93"/>
      <c r="P7" s="97"/>
      <c r="Q7" s="97"/>
      <c r="R7" s="166">
        <v>9</v>
      </c>
      <c r="S7" s="166">
        <v>10</v>
      </c>
      <c r="T7" s="166">
        <v>11</v>
      </c>
      <c r="U7" s="97"/>
      <c r="V7" s="97"/>
      <c r="W7" s="97"/>
      <c r="X7" s="166">
        <v>12</v>
      </c>
      <c r="Y7" s="98"/>
      <c r="Z7" s="81"/>
      <c r="AA7" s="81"/>
      <c r="AB7" s="81"/>
      <c r="AC7" s="81"/>
      <c r="AD7" s="81"/>
      <c r="AE7" s="81"/>
      <c r="AF7" s="81"/>
      <c r="AG7" s="81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282"/>
    </row>
    <row r="8" spans="1:61" ht="13.5" thickBot="1" x14ac:dyDescent="0.25">
      <c r="A8" s="80"/>
      <c r="B8" s="111">
        <v>101</v>
      </c>
      <c r="C8" s="105"/>
      <c r="D8" s="256"/>
      <c r="E8" s="162"/>
      <c r="F8" s="162"/>
      <c r="G8" s="162"/>
      <c r="H8" s="248"/>
      <c r="I8" s="249"/>
      <c r="J8" s="250"/>
      <c r="K8" s="265"/>
      <c r="L8" s="266"/>
      <c r="M8" s="265"/>
      <c r="N8" s="158" t="e">
        <f t="shared" ref="N8:N39" si="0">BH8</f>
        <v>#NUM!</v>
      </c>
      <c r="O8" s="252">
        <f t="shared" ref="O8:O39" si="1">IF(M8&gt;0,(IF(H8&gt;K8,(IF(I8&gt;(L8-1),M8-J8-1,M8-J8)),(IF(I8&gt;(L8),M8-J8-1,M8-J8)))),0)</f>
        <v>0</v>
      </c>
      <c r="P8" s="253">
        <f t="shared" ref="P8:P39" si="2">IF(L8&gt;0,(IF(H8&gt;K8,(IF(I8&gt;(L8-1),L8+11-I8,L8-I8-1)),(IF((I8-1)&lt;L8,L8-I8,(IF(I8&gt;(L8-1),L8-I8+12,L8-I8)))))),0)</f>
        <v>0</v>
      </c>
      <c r="Q8" s="253">
        <f t="shared" ref="Q8:Q39" si="3">IF(K8&gt;0,(IF(H8=0,IF(I8=0,IF(J8=0,IF(K8=0,IF(L8=0,IF(M8=0,0,BE8))))),BE8)),0)</f>
        <v>0</v>
      </c>
      <c r="R8" s="108">
        <f t="shared" ref="R8:R39" si="4">AE8</f>
        <v>0</v>
      </c>
      <c r="S8" s="100">
        <f t="shared" ref="S8:S39" si="5">IF(M8=0,0,(IF(J8=0,0,AD8)))</f>
        <v>0</v>
      </c>
      <c r="T8" s="100">
        <f t="shared" ref="T8:T39" si="6">IF(M8=0,0,(IF(J8=0,0,AC8)))</f>
        <v>0</v>
      </c>
      <c r="U8" s="101">
        <f t="shared" ref="U8:U39" si="7">E8+O8</f>
        <v>0</v>
      </c>
      <c r="V8" s="102">
        <f t="shared" ref="V8:V39" si="8">F8+P8</f>
        <v>0</v>
      </c>
      <c r="W8" s="102">
        <f t="shared" ref="W8:W39" si="9">G8+Q8</f>
        <v>0</v>
      </c>
      <c r="X8" s="167">
        <f t="shared" ref="X8:X39" si="10">IF(R8&lt;5,60%,IF(AND(R8&gt;=5,R8&lt;8),80%,IF(R8&gt;=8,100%)))</f>
        <v>0.6</v>
      </c>
      <c r="Y8" s="103">
        <f t="shared" ref="Y8:Y39" si="11">W8</f>
        <v>0</v>
      </c>
      <c r="Z8" s="48">
        <f t="shared" ref="Z8:Z39" si="12">AA8+V8</f>
        <v>0</v>
      </c>
      <c r="AA8" s="48">
        <f t="shared" ref="AA8:AA39" si="13">INT(Y8/30)</f>
        <v>0</v>
      </c>
      <c r="AB8" s="49">
        <f t="shared" ref="AB8:AB39" si="14">INT(Z8/12)</f>
        <v>0</v>
      </c>
      <c r="AC8" s="109">
        <f t="shared" ref="AC8:AC39" si="15">IF(Y8&gt;29,Y8-30*INT(Y8/30),Y8)</f>
        <v>0</v>
      </c>
      <c r="AD8" s="82">
        <f t="shared" ref="AD8:AD39" si="16">IF((Z8-AB8*12)&gt;10,Z8-AB8*12,Z8-AB8*12)</f>
        <v>0</v>
      </c>
      <c r="AE8" s="110">
        <f t="shared" ref="AE8:AE39" si="17">AB8+U8</f>
        <v>0</v>
      </c>
      <c r="AF8" s="213">
        <v>29</v>
      </c>
      <c r="AG8" s="214">
        <v>2</v>
      </c>
      <c r="AH8" s="215">
        <v>2004</v>
      </c>
      <c r="AI8" s="157" t="s">
        <v>20</v>
      </c>
      <c r="AJ8" s="213">
        <v>1</v>
      </c>
      <c r="AK8" s="214">
        <v>3</v>
      </c>
      <c r="AL8" s="215">
        <v>2004</v>
      </c>
      <c r="AM8" s="54">
        <f t="shared" ref="AM8:AM39" si="18">IF(H8=0,IF(I8=0,IF(J8=0,IF(K8=0,IF(L8=0,IF(M8=0,0,BH8))))),BH8)</f>
        <v>0</v>
      </c>
      <c r="AN8" s="50">
        <f t="shared" ref="AN8:AN39" si="19">IF(H8&gt;K8,(IF(I8&gt;(L8-1),M8-J8-1,M8-J8)),(IF(I8&gt;(L8),M8-J8-1,M8-J8)))</f>
        <v>0</v>
      </c>
      <c r="AO8" s="51">
        <f t="shared" ref="AO8:AO39" si="20">IF(H8&gt;K8,(IF(I8&gt;(L8-1),L8+11-I8,L8-I8-1)),(IF((I8-1)&lt;L8,L8-I8,(IF(I8&gt;(L8-1),L8-I8+12,L8-I8)))))</f>
        <v>0</v>
      </c>
      <c r="AP8" s="51">
        <f t="shared" ref="AP8:AP39" si="21">IF(H8=0,IF(I8=0,IF(J8=0,IF(K8=0,IF(L8=0,IF(M8=0,0,BE8))))),BE8)</f>
        <v>0</v>
      </c>
      <c r="AQ8" s="12">
        <f t="shared" ref="AQ8:AQ39" si="22">IF(AR8&lt;I8,M8-1,M8)</f>
        <v>0</v>
      </c>
      <c r="AR8" s="12">
        <f t="shared" ref="AR8:AR39" si="23">IF(K8&lt;H8,L8-1,L8)</f>
        <v>0</v>
      </c>
      <c r="AS8" s="20">
        <f t="shared" ref="AS8:AS39" si="24">AQ8-J8</f>
        <v>0</v>
      </c>
      <c r="AT8" s="44">
        <v>2</v>
      </c>
      <c r="AU8" s="42">
        <v>4</v>
      </c>
      <c r="AV8" s="22">
        <v>6</v>
      </c>
      <c r="AW8" s="43">
        <v>9</v>
      </c>
      <c r="AX8" s="41">
        <v>11</v>
      </c>
      <c r="AY8" s="45">
        <v>29</v>
      </c>
      <c r="AZ8" s="21">
        <v>28</v>
      </c>
      <c r="BA8" s="46">
        <v>31</v>
      </c>
      <c r="BB8" s="47">
        <v>30</v>
      </c>
      <c r="BC8" s="13">
        <f t="shared" ref="BC8:BC39" si="25">IF(I8=AU8,BB8,IF(I8=AV8,BB8,IF(I8=AW8,BB8,IF(I8=AX8,BB8,IF(I8=AT8,IF((J8/4-INT(J8/4)=0),AY8,AZ8),BA8)))))</f>
        <v>31</v>
      </c>
      <c r="BD8" s="24">
        <f t="shared" ref="BD8:BD39" si="26">IF(AR8&lt;I8,AR8+12,AR8)</f>
        <v>0</v>
      </c>
      <c r="BE8" s="31">
        <f t="shared" ref="BE8:BE39" si="27">IF(H8&gt;K8,K8+BC8-H8,K8-H8)</f>
        <v>0</v>
      </c>
      <c r="BF8" s="29" t="e">
        <f t="shared" ref="BF8:BF39" si="28">DATE(J8,I8,H8)</f>
        <v>#NUM!</v>
      </c>
      <c r="BG8" s="29" t="e">
        <f t="shared" ref="BG8:BG39" si="29">DATE(M8,L8,K8)</f>
        <v>#NUM!</v>
      </c>
      <c r="BH8" s="23" t="e">
        <f t="shared" ref="BH8:BH39" si="30">BG8-BF8</f>
        <v>#NUM!</v>
      </c>
      <c r="BI8" s="279"/>
    </row>
    <row r="9" spans="1:61" ht="13.5" thickBot="1" x14ac:dyDescent="0.25">
      <c r="A9" s="80"/>
      <c r="B9" s="111">
        <v>102</v>
      </c>
      <c r="C9" s="105"/>
      <c r="D9" s="256"/>
      <c r="E9" s="163"/>
      <c r="F9" s="163"/>
      <c r="G9" s="163"/>
      <c r="H9" s="254"/>
      <c r="I9" s="249"/>
      <c r="J9" s="250"/>
      <c r="K9" s="267"/>
      <c r="L9" s="266"/>
      <c r="M9" s="267"/>
      <c r="N9" s="158" t="e">
        <f t="shared" si="0"/>
        <v>#NUM!</v>
      </c>
      <c r="O9" s="252">
        <f t="shared" si="1"/>
        <v>0</v>
      </c>
      <c r="P9" s="253">
        <f t="shared" si="2"/>
        <v>0</v>
      </c>
      <c r="Q9" s="253">
        <f t="shared" si="3"/>
        <v>0</v>
      </c>
      <c r="R9" s="108">
        <f t="shared" si="4"/>
        <v>0</v>
      </c>
      <c r="S9" s="100">
        <f t="shared" si="5"/>
        <v>0</v>
      </c>
      <c r="T9" s="100">
        <f t="shared" si="6"/>
        <v>0</v>
      </c>
      <c r="U9" s="101">
        <f t="shared" si="7"/>
        <v>0</v>
      </c>
      <c r="V9" s="102">
        <f t="shared" si="8"/>
        <v>0</v>
      </c>
      <c r="W9" s="102">
        <f t="shared" si="9"/>
        <v>0</v>
      </c>
      <c r="X9" s="167">
        <f t="shared" si="10"/>
        <v>0.6</v>
      </c>
      <c r="Y9" s="103">
        <f t="shared" si="11"/>
        <v>0</v>
      </c>
      <c r="Z9" s="48">
        <f t="shared" si="12"/>
        <v>0</v>
      </c>
      <c r="AA9" s="48">
        <f t="shared" si="13"/>
        <v>0</v>
      </c>
      <c r="AB9" s="49">
        <f t="shared" si="14"/>
        <v>0</v>
      </c>
      <c r="AC9" s="109">
        <f t="shared" si="15"/>
        <v>0</v>
      </c>
      <c r="AD9" s="82">
        <f t="shared" si="16"/>
        <v>0</v>
      </c>
      <c r="AE9" s="110">
        <f t="shared" si="17"/>
        <v>0</v>
      </c>
      <c r="AF9" s="213">
        <v>29</v>
      </c>
      <c r="AG9" s="214">
        <v>2</v>
      </c>
      <c r="AH9" s="215">
        <v>2004</v>
      </c>
      <c r="AI9" s="157" t="s">
        <v>20</v>
      </c>
      <c r="AJ9" s="213">
        <v>1</v>
      </c>
      <c r="AK9" s="214">
        <v>3</v>
      </c>
      <c r="AL9" s="215">
        <v>2004</v>
      </c>
      <c r="AM9" s="54">
        <f t="shared" si="18"/>
        <v>0</v>
      </c>
      <c r="AN9" s="50">
        <f t="shared" si="19"/>
        <v>0</v>
      </c>
      <c r="AO9" s="51">
        <f t="shared" si="20"/>
        <v>0</v>
      </c>
      <c r="AP9" s="51">
        <f t="shared" si="21"/>
        <v>0</v>
      </c>
      <c r="AQ9" s="12">
        <f t="shared" si="22"/>
        <v>0</v>
      </c>
      <c r="AR9" s="12">
        <f t="shared" si="23"/>
        <v>0</v>
      </c>
      <c r="AS9" s="20">
        <f t="shared" si="24"/>
        <v>0</v>
      </c>
      <c r="AT9" s="44">
        <v>2</v>
      </c>
      <c r="AU9" s="42">
        <v>4</v>
      </c>
      <c r="AV9" s="22">
        <v>6</v>
      </c>
      <c r="AW9" s="43">
        <v>9</v>
      </c>
      <c r="AX9" s="41">
        <v>11</v>
      </c>
      <c r="AY9" s="45">
        <v>29</v>
      </c>
      <c r="AZ9" s="21">
        <v>28</v>
      </c>
      <c r="BA9" s="46">
        <v>31</v>
      </c>
      <c r="BB9" s="47">
        <v>30</v>
      </c>
      <c r="BC9" s="13">
        <f t="shared" si="25"/>
        <v>31</v>
      </c>
      <c r="BD9" s="24">
        <f t="shared" si="26"/>
        <v>0</v>
      </c>
      <c r="BE9" s="31">
        <f t="shared" si="27"/>
        <v>0</v>
      </c>
      <c r="BF9" s="29" t="e">
        <f t="shared" si="28"/>
        <v>#NUM!</v>
      </c>
      <c r="BG9" s="29" t="e">
        <f t="shared" si="29"/>
        <v>#NUM!</v>
      </c>
      <c r="BH9" s="23" t="e">
        <f t="shared" si="30"/>
        <v>#NUM!</v>
      </c>
      <c r="BI9" s="280"/>
    </row>
    <row r="10" spans="1:61" ht="13.5" thickBot="1" x14ac:dyDescent="0.25">
      <c r="A10" s="80"/>
      <c r="B10" s="111">
        <v>103</v>
      </c>
      <c r="C10" s="105"/>
      <c r="D10" s="256"/>
      <c r="E10" s="163"/>
      <c r="F10" s="163"/>
      <c r="G10" s="163"/>
      <c r="H10" s="254"/>
      <c r="I10" s="249"/>
      <c r="J10" s="250"/>
      <c r="K10" s="267"/>
      <c r="L10" s="266"/>
      <c r="M10" s="267"/>
      <c r="N10" s="158" t="e">
        <f t="shared" si="0"/>
        <v>#NUM!</v>
      </c>
      <c r="O10" s="252">
        <f t="shared" si="1"/>
        <v>0</v>
      </c>
      <c r="P10" s="253">
        <f t="shared" si="2"/>
        <v>0</v>
      </c>
      <c r="Q10" s="253">
        <f t="shared" si="3"/>
        <v>0</v>
      </c>
      <c r="R10" s="108">
        <f t="shared" si="4"/>
        <v>0</v>
      </c>
      <c r="S10" s="100">
        <f t="shared" si="5"/>
        <v>0</v>
      </c>
      <c r="T10" s="100">
        <f t="shared" si="6"/>
        <v>0</v>
      </c>
      <c r="U10" s="101">
        <f t="shared" si="7"/>
        <v>0</v>
      </c>
      <c r="V10" s="102">
        <f t="shared" si="8"/>
        <v>0</v>
      </c>
      <c r="W10" s="102">
        <f t="shared" si="9"/>
        <v>0</v>
      </c>
      <c r="X10" s="167">
        <f t="shared" si="10"/>
        <v>0.6</v>
      </c>
      <c r="Y10" s="103">
        <f t="shared" si="11"/>
        <v>0</v>
      </c>
      <c r="Z10" s="48">
        <f t="shared" si="12"/>
        <v>0</v>
      </c>
      <c r="AA10" s="48">
        <f t="shared" si="13"/>
        <v>0</v>
      </c>
      <c r="AB10" s="49">
        <f t="shared" si="14"/>
        <v>0</v>
      </c>
      <c r="AC10" s="109">
        <f t="shared" si="15"/>
        <v>0</v>
      </c>
      <c r="AD10" s="82">
        <f t="shared" si="16"/>
        <v>0</v>
      </c>
      <c r="AE10" s="110">
        <f t="shared" si="17"/>
        <v>0</v>
      </c>
      <c r="AF10" s="213">
        <v>29</v>
      </c>
      <c r="AG10" s="214">
        <v>2</v>
      </c>
      <c r="AH10" s="215">
        <v>2004</v>
      </c>
      <c r="AI10" s="157" t="s">
        <v>20</v>
      </c>
      <c r="AJ10" s="213">
        <v>1</v>
      </c>
      <c r="AK10" s="214">
        <v>3</v>
      </c>
      <c r="AL10" s="215">
        <v>2004</v>
      </c>
      <c r="AM10" s="54">
        <f t="shared" si="18"/>
        <v>0</v>
      </c>
      <c r="AN10" s="50">
        <f t="shared" si="19"/>
        <v>0</v>
      </c>
      <c r="AO10" s="51">
        <f t="shared" si="20"/>
        <v>0</v>
      </c>
      <c r="AP10" s="51">
        <f t="shared" si="21"/>
        <v>0</v>
      </c>
      <c r="AQ10" s="12">
        <f t="shared" si="22"/>
        <v>0</v>
      </c>
      <c r="AR10" s="12">
        <f t="shared" si="23"/>
        <v>0</v>
      </c>
      <c r="AS10" s="20">
        <f t="shared" si="24"/>
        <v>0</v>
      </c>
      <c r="AT10" s="44">
        <v>2</v>
      </c>
      <c r="AU10" s="42">
        <v>4</v>
      </c>
      <c r="AV10" s="22">
        <v>6</v>
      </c>
      <c r="AW10" s="43">
        <v>9</v>
      </c>
      <c r="AX10" s="41">
        <v>11</v>
      </c>
      <c r="AY10" s="45">
        <v>29</v>
      </c>
      <c r="AZ10" s="21">
        <v>28</v>
      </c>
      <c r="BA10" s="46">
        <v>31</v>
      </c>
      <c r="BB10" s="47">
        <v>30</v>
      </c>
      <c r="BC10" s="13">
        <f t="shared" si="25"/>
        <v>31</v>
      </c>
      <c r="BD10" s="24">
        <f t="shared" si="26"/>
        <v>0</v>
      </c>
      <c r="BE10" s="31">
        <f t="shared" si="27"/>
        <v>0</v>
      </c>
      <c r="BF10" s="29" t="e">
        <f t="shared" si="28"/>
        <v>#NUM!</v>
      </c>
      <c r="BG10" s="29" t="e">
        <f t="shared" si="29"/>
        <v>#NUM!</v>
      </c>
      <c r="BH10" s="23" t="e">
        <f t="shared" si="30"/>
        <v>#NUM!</v>
      </c>
      <c r="BI10" s="280"/>
    </row>
    <row r="11" spans="1:61" ht="13.5" thickBot="1" x14ac:dyDescent="0.25">
      <c r="A11" s="80"/>
      <c r="B11" s="111">
        <v>104</v>
      </c>
      <c r="C11" s="105"/>
      <c r="D11" s="256"/>
      <c r="E11" s="163"/>
      <c r="F11" s="163"/>
      <c r="G11" s="163"/>
      <c r="H11" s="254"/>
      <c r="I11" s="249"/>
      <c r="J11" s="250"/>
      <c r="K11" s="267"/>
      <c r="L11" s="266"/>
      <c r="M11" s="267"/>
      <c r="N11" s="158" t="e">
        <f t="shared" si="0"/>
        <v>#NUM!</v>
      </c>
      <c r="O11" s="252">
        <f t="shared" si="1"/>
        <v>0</v>
      </c>
      <c r="P11" s="253">
        <f t="shared" si="2"/>
        <v>0</v>
      </c>
      <c r="Q11" s="253">
        <f t="shared" si="3"/>
        <v>0</v>
      </c>
      <c r="R11" s="108">
        <f t="shared" si="4"/>
        <v>0</v>
      </c>
      <c r="S11" s="100">
        <f t="shared" si="5"/>
        <v>0</v>
      </c>
      <c r="T11" s="100">
        <f t="shared" si="6"/>
        <v>0</v>
      </c>
      <c r="U11" s="101">
        <f t="shared" si="7"/>
        <v>0</v>
      </c>
      <c r="V11" s="102">
        <f t="shared" si="8"/>
        <v>0</v>
      </c>
      <c r="W11" s="102">
        <f t="shared" si="9"/>
        <v>0</v>
      </c>
      <c r="X11" s="167">
        <f t="shared" si="10"/>
        <v>0.6</v>
      </c>
      <c r="Y11" s="103">
        <f t="shared" si="11"/>
        <v>0</v>
      </c>
      <c r="Z11" s="48">
        <f t="shared" si="12"/>
        <v>0</v>
      </c>
      <c r="AA11" s="48">
        <f t="shared" si="13"/>
        <v>0</v>
      </c>
      <c r="AB11" s="49">
        <f t="shared" si="14"/>
        <v>0</v>
      </c>
      <c r="AC11" s="109">
        <f t="shared" si="15"/>
        <v>0</v>
      </c>
      <c r="AD11" s="82">
        <f t="shared" si="16"/>
        <v>0</v>
      </c>
      <c r="AE11" s="110">
        <f t="shared" si="17"/>
        <v>0</v>
      </c>
      <c r="AF11" s="213">
        <v>29</v>
      </c>
      <c r="AG11" s="214">
        <v>2</v>
      </c>
      <c r="AH11" s="215">
        <v>2004</v>
      </c>
      <c r="AI11" s="157" t="s">
        <v>20</v>
      </c>
      <c r="AJ11" s="213">
        <v>1</v>
      </c>
      <c r="AK11" s="214">
        <v>3</v>
      </c>
      <c r="AL11" s="215">
        <v>2004</v>
      </c>
      <c r="AM11" s="54">
        <f t="shared" si="18"/>
        <v>0</v>
      </c>
      <c r="AN11" s="50">
        <f t="shared" si="19"/>
        <v>0</v>
      </c>
      <c r="AO11" s="51">
        <f t="shared" si="20"/>
        <v>0</v>
      </c>
      <c r="AP11" s="51">
        <f t="shared" si="21"/>
        <v>0</v>
      </c>
      <c r="AQ11" s="12">
        <f t="shared" si="22"/>
        <v>0</v>
      </c>
      <c r="AR11" s="12">
        <f t="shared" si="23"/>
        <v>0</v>
      </c>
      <c r="AS11" s="20">
        <f t="shared" si="24"/>
        <v>0</v>
      </c>
      <c r="AT11" s="44">
        <v>2</v>
      </c>
      <c r="AU11" s="42">
        <v>4</v>
      </c>
      <c r="AV11" s="22">
        <v>6</v>
      </c>
      <c r="AW11" s="43">
        <v>9</v>
      </c>
      <c r="AX11" s="41">
        <v>11</v>
      </c>
      <c r="AY11" s="45">
        <v>29</v>
      </c>
      <c r="AZ11" s="21">
        <v>28</v>
      </c>
      <c r="BA11" s="46">
        <v>31</v>
      </c>
      <c r="BB11" s="47">
        <v>30</v>
      </c>
      <c r="BC11" s="13">
        <f t="shared" si="25"/>
        <v>31</v>
      </c>
      <c r="BD11" s="24">
        <f t="shared" si="26"/>
        <v>0</v>
      </c>
      <c r="BE11" s="31">
        <f t="shared" si="27"/>
        <v>0</v>
      </c>
      <c r="BF11" s="29" t="e">
        <f t="shared" si="28"/>
        <v>#NUM!</v>
      </c>
      <c r="BG11" s="29" t="e">
        <f t="shared" si="29"/>
        <v>#NUM!</v>
      </c>
      <c r="BH11" s="23" t="e">
        <f t="shared" si="30"/>
        <v>#NUM!</v>
      </c>
      <c r="BI11" s="280"/>
    </row>
    <row r="12" spans="1:61" ht="13.5" thickBot="1" x14ac:dyDescent="0.25">
      <c r="A12" s="80"/>
      <c r="B12" s="111">
        <v>105</v>
      </c>
      <c r="C12" s="105"/>
      <c r="D12" s="256"/>
      <c r="E12" s="163"/>
      <c r="F12" s="163"/>
      <c r="G12" s="163"/>
      <c r="H12" s="106"/>
      <c r="I12" s="159"/>
      <c r="J12" s="106"/>
      <c r="K12" s="261"/>
      <c r="L12" s="262"/>
      <c r="M12" s="261"/>
      <c r="N12" s="158" t="e">
        <f t="shared" si="0"/>
        <v>#NUM!</v>
      </c>
      <c r="O12" s="252">
        <f t="shared" si="1"/>
        <v>0</v>
      </c>
      <c r="P12" s="253">
        <f t="shared" si="2"/>
        <v>0</v>
      </c>
      <c r="Q12" s="253">
        <f t="shared" si="3"/>
        <v>0</v>
      </c>
      <c r="R12" s="108">
        <f t="shared" si="4"/>
        <v>0</v>
      </c>
      <c r="S12" s="100">
        <f t="shared" si="5"/>
        <v>0</v>
      </c>
      <c r="T12" s="100">
        <f t="shared" si="6"/>
        <v>0</v>
      </c>
      <c r="U12" s="101">
        <f t="shared" si="7"/>
        <v>0</v>
      </c>
      <c r="V12" s="102">
        <f t="shared" si="8"/>
        <v>0</v>
      </c>
      <c r="W12" s="102">
        <f t="shared" si="9"/>
        <v>0</v>
      </c>
      <c r="X12" s="167">
        <f t="shared" si="10"/>
        <v>0.6</v>
      </c>
      <c r="Y12" s="103">
        <f t="shared" si="11"/>
        <v>0</v>
      </c>
      <c r="Z12" s="48">
        <f t="shared" si="12"/>
        <v>0</v>
      </c>
      <c r="AA12" s="48">
        <f t="shared" si="13"/>
        <v>0</v>
      </c>
      <c r="AB12" s="49">
        <f t="shared" si="14"/>
        <v>0</v>
      </c>
      <c r="AC12" s="109">
        <f t="shared" si="15"/>
        <v>0</v>
      </c>
      <c r="AD12" s="82">
        <f t="shared" si="16"/>
        <v>0</v>
      </c>
      <c r="AE12" s="110">
        <f t="shared" si="17"/>
        <v>0</v>
      </c>
      <c r="AF12" s="213">
        <v>29</v>
      </c>
      <c r="AG12" s="214">
        <v>2</v>
      </c>
      <c r="AH12" s="215">
        <v>2004</v>
      </c>
      <c r="AI12" s="157" t="s">
        <v>20</v>
      </c>
      <c r="AJ12" s="213">
        <v>1</v>
      </c>
      <c r="AK12" s="214">
        <v>3</v>
      </c>
      <c r="AL12" s="215">
        <v>2004</v>
      </c>
      <c r="AM12" s="54">
        <f t="shared" si="18"/>
        <v>0</v>
      </c>
      <c r="AN12" s="50">
        <f t="shared" si="19"/>
        <v>0</v>
      </c>
      <c r="AO12" s="51">
        <f t="shared" si="20"/>
        <v>0</v>
      </c>
      <c r="AP12" s="51">
        <f t="shared" si="21"/>
        <v>0</v>
      </c>
      <c r="AQ12" s="12">
        <f t="shared" si="22"/>
        <v>0</v>
      </c>
      <c r="AR12" s="12">
        <f t="shared" si="23"/>
        <v>0</v>
      </c>
      <c r="AS12" s="20">
        <f t="shared" si="24"/>
        <v>0</v>
      </c>
      <c r="AT12" s="44">
        <v>2</v>
      </c>
      <c r="AU12" s="42">
        <v>4</v>
      </c>
      <c r="AV12" s="22">
        <v>6</v>
      </c>
      <c r="AW12" s="43">
        <v>9</v>
      </c>
      <c r="AX12" s="41">
        <v>11</v>
      </c>
      <c r="AY12" s="45">
        <v>29</v>
      </c>
      <c r="AZ12" s="21">
        <v>28</v>
      </c>
      <c r="BA12" s="46">
        <v>31</v>
      </c>
      <c r="BB12" s="47">
        <v>30</v>
      </c>
      <c r="BC12" s="13">
        <f t="shared" si="25"/>
        <v>31</v>
      </c>
      <c r="BD12" s="24">
        <f t="shared" si="26"/>
        <v>0</v>
      </c>
      <c r="BE12" s="31">
        <f t="shared" si="27"/>
        <v>0</v>
      </c>
      <c r="BF12" s="29" t="e">
        <f t="shared" si="28"/>
        <v>#NUM!</v>
      </c>
      <c r="BG12" s="29" t="e">
        <f t="shared" si="29"/>
        <v>#NUM!</v>
      </c>
      <c r="BH12" s="23" t="e">
        <f t="shared" si="30"/>
        <v>#NUM!</v>
      </c>
      <c r="BI12" s="280"/>
    </row>
    <row r="13" spans="1:61" ht="13.5" thickBot="1" x14ac:dyDescent="0.25">
      <c r="A13" s="80"/>
      <c r="B13" s="111">
        <v>106</v>
      </c>
      <c r="C13" s="105"/>
      <c r="D13" s="256"/>
      <c r="E13" s="163"/>
      <c r="F13" s="163"/>
      <c r="G13" s="163"/>
      <c r="H13" s="106"/>
      <c r="I13" s="159"/>
      <c r="J13" s="106"/>
      <c r="K13" s="261"/>
      <c r="L13" s="262"/>
      <c r="M13" s="261"/>
      <c r="N13" s="158" t="e">
        <f t="shared" si="0"/>
        <v>#NUM!</v>
      </c>
      <c r="O13" s="252">
        <f t="shared" si="1"/>
        <v>0</v>
      </c>
      <c r="P13" s="253">
        <f t="shared" si="2"/>
        <v>0</v>
      </c>
      <c r="Q13" s="253">
        <f t="shared" si="3"/>
        <v>0</v>
      </c>
      <c r="R13" s="108">
        <f t="shared" si="4"/>
        <v>0</v>
      </c>
      <c r="S13" s="100">
        <f t="shared" si="5"/>
        <v>0</v>
      </c>
      <c r="T13" s="100">
        <f t="shared" si="6"/>
        <v>0</v>
      </c>
      <c r="U13" s="101">
        <f t="shared" si="7"/>
        <v>0</v>
      </c>
      <c r="V13" s="102">
        <f t="shared" si="8"/>
        <v>0</v>
      </c>
      <c r="W13" s="102">
        <f t="shared" si="9"/>
        <v>0</v>
      </c>
      <c r="X13" s="167">
        <f t="shared" si="10"/>
        <v>0.6</v>
      </c>
      <c r="Y13" s="103">
        <f t="shared" si="11"/>
        <v>0</v>
      </c>
      <c r="Z13" s="48">
        <f t="shared" si="12"/>
        <v>0</v>
      </c>
      <c r="AA13" s="48">
        <f t="shared" si="13"/>
        <v>0</v>
      </c>
      <c r="AB13" s="49">
        <f t="shared" si="14"/>
        <v>0</v>
      </c>
      <c r="AC13" s="109">
        <f t="shared" si="15"/>
        <v>0</v>
      </c>
      <c r="AD13" s="82">
        <f t="shared" si="16"/>
        <v>0</v>
      </c>
      <c r="AE13" s="110">
        <f t="shared" si="17"/>
        <v>0</v>
      </c>
      <c r="AF13" s="213">
        <v>29</v>
      </c>
      <c r="AG13" s="214">
        <v>2</v>
      </c>
      <c r="AH13" s="215">
        <v>2004</v>
      </c>
      <c r="AI13" s="157" t="s">
        <v>20</v>
      </c>
      <c r="AJ13" s="213">
        <v>1</v>
      </c>
      <c r="AK13" s="214">
        <v>3</v>
      </c>
      <c r="AL13" s="215">
        <v>2004</v>
      </c>
      <c r="AM13" s="54">
        <f t="shared" si="18"/>
        <v>0</v>
      </c>
      <c r="AN13" s="50">
        <f t="shared" si="19"/>
        <v>0</v>
      </c>
      <c r="AO13" s="51">
        <f t="shared" si="20"/>
        <v>0</v>
      </c>
      <c r="AP13" s="51">
        <f t="shared" si="21"/>
        <v>0</v>
      </c>
      <c r="AQ13" s="12">
        <f t="shared" si="22"/>
        <v>0</v>
      </c>
      <c r="AR13" s="12">
        <f t="shared" si="23"/>
        <v>0</v>
      </c>
      <c r="AS13" s="20">
        <f t="shared" si="24"/>
        <v>0</v>
      </c>
      <c r="AT13" s="44">
        <v>2</v>
      </c>
      <c r="AU13" s="42">
        <v>4</v>
      </c>
      <c r="AV13" s="22">
        <v>6</v>
      </c>
      <c r="AW13" s="43">
        <v>9</v>
      </c>
      <c r="AX13" s="41">
        <v>11</v>
      </c>
      <c r="AY13" s="45">
        <v>29</v>
      </c>
      <c r="AZ13" s="21">
        <v>28</v>
      </c>
      <c r="BA13" s="46">
        <v>31</v>
      </c>
      <c r="BB13" s="47">
        <v>30</v>
      </c>
      <c r="BC13" s="13">
        <f t="shared" si="25"/>
        <v>31</v>
      </c>
      <c r="BD13" s="24">
        <f t="shared" si="26"/>
        <v>0</v>
      </c>
      <c r="BE13" s="31">
        <f t="shared" si="27"/>
        <v>0</v>
      </c>
      <c r="BF13" s="29" t="e">
        <f t="shared" si="28"/>
        <v>#NUM!</v>
      </c>
      <c r="BG13" s="29" t="e">
        <f t="shared" si="29"/>
        <v>#NUM!</v>
      </c>
      <c r="BH13" s="23" t="e">
        <f t="shared" si="30"/>
        <v>#NUM!</v>
      </c>
      <c r="BI13" s="280"/>
    </row>
    <row r="14" spans="1:61" ht="13.5" thickBot="1" x14ac:dyDescent="0.25">
      <c r="A14" s="80"/>
      <c r="B14" s="111">
        <v>107</v>
      </c>
      <c r="C14" s="105"/>
      <c r="D14" s="256"/>
      <c r="E14" s="163"/>
      <c r="F14" s="163"/>
      <c r="G14" s="163"/>
      <c r="H14" s="106"/>
      <c r="I14" s="159"/>
      <c r="J14" s="106"/>
      <c r="K14" s="261"/>
      <c r="L14" s="262"/>
      <c r="M14" s="261"/>
      <c r="N14" s="158" t="e">
        <f t="shared" si="0"/>
        <v>#NUM!</v>
      </c>
      <c r="O14" s="252">
        <f t="shared" si="1"/>
        <v>0</v>
      </c>
      <c r="P14" s="253">
        <f t="shared" si="2"/>
        <v>0</v>
      </c>
      <c r="Q14" s="253">
        <f t="shared" si="3"/>
        <v>0</v>
      </c>
      <c r="R14" s="108">
        <f t="shared" si="4"/>
        <v>0</v>
      </c>
      <c r="S14" s="100">
        <f t="shared" si="5"/>
        <v>0</v>
      </c>
      <c r="T14" s="100">
        <f t="shared" si="6"/>
        <v>0</v>
      </c>
      <c r="U14" s="101">
        <f t="shared" si="7"/>
        <v>0</v>
      </c>
      <c r="V14" s="102">
        <f t="shared" si="8"/>
        <v>0</v>
      </c>
      <c r="W14" s="102">
        <f t="shared" si="9"/>
        <v>0</v>
      </c>
      <c r="X14" s="167">
        <f t="shared" si="10"/>
        <v>0.6</v>
      </c>
      <c r="Y14" s="103">
        <f t="shared" si="11"/>
        <v>0</v>
      </c>
      <c r="Z14" s="48">
        <f t="shared" si="12"/>
        <v>0</v>
      </c>
      <c r="AA14" s="48">
        <f t="shared" si="13"/>
        <v>0</v>
      </c>
      <c r="AB14" s="49">
        <f t="shared" si="14"/>
        <v>0</v>
      </c>
      <c r="AC14" s="109">
        <f t="shared" si="15"/>
        <v>0</v>
      </c>
      <c r="AD14" s="82">
        <f t="shared" si="16"/>
        <v>0</v>
      </c>
      <c r="AE14" s="110">
        <f t="shared" si="17"/>
        <v>0</v>
      </c>
      <c r="AF14" s="213">
        <v>29</v>
      </c>
      <c r="AG14" s="214">
        <v>2</v>
      </c>
      <c r="AH14" s="215">
        <v>2004</v>
      </c>
      <c r="AI14" s="157" t="s">
        <v>20</v>
      </c>
      <c r="AJ14" s="213">
        <v>1</v>
      </c>
      <c r="AK14" s="214">
        <v>3</v>
      </c>
      <c r="AL14" s="215">
        <v>2004</v>
      </c>
      <c r="AM14" s="54">
        <f t="shared" si="18"/>
        <v>0</v>
      </c>
      <c r="AN14" s="50">
        <f t="shared" si="19"/>
        <v>0</v>
      </c>
      <c r="AO14" s="51">
        <f t="shared" si="20"/>
        <v>0</v>
      </c>
      <c r="AP14" s="51">
        <f t="shared" si="21"/>
        <v>0</v>
      </c>
      <c r="AQ14" s="12">
        <f t="shared" si="22"/>
        <v>0</v>
      </c>
      <c r="AR14" s="12">
        <f t="shared" si="23"/>
        <v>0</v>
      </c>
      <c r="AS14" s="20">
        <f t="shared" si="24"/>
        <v>0</v>
      </c>
      <c r="AT14" s="44">
        <v>2</v>
      </c>
      <c r="AU14" s="42">
        <v>4</v>
      </c>
      <c r="AV14" s="22">
        <v>6</v>
      </c>
      <c r="AW14" s="43">
        <v>9</v>
      </c>
      <c r="AX14" s="41">
        <v>11</v>
      </c>
      <c r="AY14" s="45">
        <v>29</v>
      </c>
      <c r="AZ14" s="21">
        <v>28</v>
      </c>
      <c r="BA14" s="46">
        <v>31</v>
      </c>
      <c r="BB14" s="47">
        <v>30</v>
      </c>
      <c r="BC14" s="13">
        <f t="shared" si="25"/>
        <v>31</v>
      </c>
      <c r="BD14" s="24">
        <f t="shared" si="26"/>
        <v>0</v>
      </c>
      <c r="BE14" s="31">
        <f t="shared" si="27"/>
        <v>0</v>
      </c>
      <c r="BF14" s="29" t="e">
        <f t="shared" si="28"/>
        <v>#NUM!</v>
      </c>
      <c r="BG14" s="29" t="e">
        <f t="shared" si="29"/>
        <v>#NUM!</v>
      </c>
      <c r="BH14" s="23" t="e">
        <f t="shared" si="30"/>
        <v>#NUM!</v>
      </c>
      <c r="BI14" s="280"/>
    </row>
    <row r="15" spans="1:61" ht="13.5" thickBot="1" x14ac:dyDescent="0.25">
      <c r="A15" s="80"/>
      <c r="B15" s="111">
        <v>108</v>
      </c>
      <c r="C15" s="105"/>
      <c r="D15" s="256"/>
      <c r="E15" s="163"/>
      <c r="F15" s="163"/>
      <c r="G15" s="163"/>
      <c r="H15" s="106"/>
      <c r="I15" s="159"/>
      <c r="J15" s="106"/>
      <c r="K15" s="261"/>
      <c r="L15" s="262"/>
      <c r="M15" s="261"/>
      <c r="N15" s="158" t="e">
        <f t="shared" si="0"/>
        <v>#NUM!</v>
      </c>
      <c r="O15" s="252">
        <f t="shared" si="1"/>
        <v>0</v>
      </c>
      <c r="P15" s="253">
        <f t="shared" si="2"/>
        <v>0</v>
      </c>
      <c r="Q15" s="253">
        <f t="shared" si="3"/>
        <v>0</v>
      </c>
      <c r="R15" s="108">
        <f t="shared" si="4"/>
        <v>0</v>
      </c>
      <c r="S15" s="100">
        <f t="shared" si="5"/>
        <v>0</v>
      </c>
      <c r="T15" s="100">
        <f t="shared" si="6"/>
        <v>0</v>
      </c>
      <c r="U15" s="101">
        <f t="shared" si="7"/>
        <v>0</v>
      </c>
      <c r="V15" s="102">
        <f t="shared" si="8"/>
        <v>0</v>
      </c>
      <c r="W15" s="102">
        <f t="shared" si="9"/>
        <v>0</v>
      </c>
      <c r="X15" s="167">
        <f t="shared" si="10"/>
        <v>0.6</v>
      </c>
      <c r="Y15" s="103">
        <f t="shared" si="11"/>
        <v>0</v>
      </c>
      <c r="Z15" s="48">
        <f t="shared" si="12"/>
        <v>0</v>
      </c>
      <c r="AA15" s="48">
        <f t="shared" si="13"/>
        <v>0</v>
      </c>
      <c r="AB15" s="49">
        <f t="shared" si="14"/>
        <v>0</v>
      </c>
      <c r="AC15" s="109">
        <f t="shared" si="15"/>
        <v>0</v>
      </c>
      <c r="AD15" s="82">
        <f t="shared" si="16"/>
        <v>0</v>
      </c>
      <c r="AE15" s="110">
        <f t="shared" si="17"/>
        <v>0</v>
      </c>
      <c r="AF15" s="213">
        <v>29</v>
      </c>
      <c r="AG15" s="214">
        <v>2</v>
      </c>
      <c r="AH15" s="215">
        <v>2004</v>
      </c>
      <c r="AI15" s="157" t="s">
        <v>20</v>
      </c>
      <c r="AJ15" s="213">
        <v>1</v>
      </c>
      <c r="AK15" s="214">
        <v>3</v>
      </c>
      <c r="AL15" s="215">
        <v>2004</v>
      </c>
      <c r="AM15" s="54">
        <f t="shared" si="18"/>
        <v>0</v>
      </c>
      <c r="AN15" s="50">
        <f t="shared" si="19"/>
        <v>0</v>
      </c>
      <c r="AO15" s="51">
        <f t="shared" si="20"/>
        <v>0</v>
      </c>
      <c r="AP15" s="51">
        <f t="shared" si="21"/>
        <v>0</v>
      </c>
      <c r="AQ15" s="12">
        <f t="shared" si="22"/>
        <v>0</v>
      </c>
      <c r="AR15" s="12">
        <f t="shared" si="23"/>
        <v>0</v>
      </c>
      <c r="AS15" s="20">
        <f t="shared" si="24"/>
        <v>0</v>
      </c>
      <c r="AT15" s="44">
        <v>2</v>
      </c>
      <c r="AU15" s="42">
        <v>4</v>
      </c>
      <c r="AV15" s="22">
        <v>6</v>
      </c>
      <c r="AW15" s="43">
        <v>9</v>
      </c>
      <c r="AX15" s="41">
        <v>11</v>
      </c>
      <c r="AY15" s="45">
        <v>29</v>
      </c>
      <c r="AZ15" s="21">
        <v>28</v>
      </c>
      <c r="BA15" s="46">
        <v>31</v>
      </c>
      <c r="BB15" s="47">
        <v>30</v>
      </c>
      <c r="BC15" s="13">
        <f t="shared" si="25"/>
        <v>31</v>
      </c>
      <c r="BD15" s="24">
        <f t="shared" si="26"/>
        <v>0</v>
      </c>
      <c r="BE15" s="31">
        <f t="shared" si="27"/>
        <v>0</v>
      </c>
      <c r="BF15" s="29" t="e">
        <f t="shared" si="28"/>
        <v>#NUM!</v>
      </c>
      <c r="BG15" s="29" t="e">
        <f t="shared" si="29"/>
        <v>#NUM!</v>
      </c>
      <c r="BH15" s="23" t="e">
        <f t="shared" si="30"/>
        <v>#NUM!</v>
      </c>
      <c r="BI15" s="280"/>
    </row>
    <row r="16" spans="1:61" ht="13.5" thickBot="1" x14ac:dyDescent="0.25">
      <c r="A16" s="80"/>
      <c r="B16" s="111">
        <v>109</v>
      </c>
      <c r="C16" s="105"/>
      <c r="D16" s="256"/>
      <c r="E16" s="163"/>
      <c r="F16" s="163"/>
      <c r="G16" s="163"/>
      <c r="H16" s="106"/>
      <c r="I16" s="159"/>
      <c r="J16" s="106"/>
      <c r="K16" s="261"/>
      <c r="L16" s="262"/>
      <c r="M16" s="261"/>
      <c r="N16" s="158" t="e">
        <f t="shared" si="0"/>
        <v>#NUM!</v>
      </c>
      <c r="O16" s="252">
        <f t="shared" si="1"/>
        <v>0</v>
      </c>
      <c r="P16" s="253">
        <f t="shared" si="2"/>
        <v>0</v>
      </c>
      <c r="Q16" s="253">
        <f t="shared" si="3"/>
        <v>0</v>
      </c>
      <c r="R16" s="108">
        <f t="shared" si="4"/>
        <v>0</v>
      </c>
      <c r="S16" s="100">
        <f t="shared" si="5"/>
        <v>0</v>
      </c>
      <c r="T16" s="100">
        <f t="shared" si="6"/>
        <v>0</v>
      </c>
      <c r="U16" s="101">
        <f t="shared" si="7"/>
        <v>0</v>
      </c>
      <c r="V16" s="102">
        <f t="shared" si="8"/>
        <v>0</v>
      </c>
      <c r="W16" s="102">
        <f t="shared" si="9"/>
        <v>0</v>
      </c>
      <c r="X16" s="167">
        <f t="shared" si="10"/>
        <v>0.6</v>
      </c>
      <c r="Y16" s="103">
        <f t="shared" si="11"/>
        <v>0</v>
      </c>
      <c r="Z16" s="48">
        <f t="shared" si="12"/>
        <v>0</v>
      </c>
      <c r="AA16" s="48">
        <f t="shared" si="13"/>
        <v>0</v>
      </c>
      <c r="AB16" s="49">
        <f t="shared" si="14"/>
        <v>0</v>
      </c>
      <c r="AC16" s="109">
        <f t="shared" si="15"/>
        <v>0</v>
      </c>
      <c r="AD16" s="82">
        <f t="shared" si="16"/>
        <v>0</v>
      </c>
      <c r="AE16" s="110">
        <f t="shared" si="17"/>
        <v>0</v>
      </c>
      <c r="AF16" s="213">
        <v>29</v>
      </c>
      <c r="AG16" s="214">
        <v>2</v>
      </c>
      <c r="AH16" s="215">
        <v>2004</v>
      </c>
      <c r="AI16" s="157" t="s">
        <v>20</v>
      </c>
      <c r="AJ16" s="213">
        <v>1</v>
      </c>
      <c r="AK16" s="214">
        <v>3</v>
      </c>
      <c r="AL16" s="215">
        <v>2004</v>
      </c>
      <c r="AM16" s="54">
        <f t="shared" si="18"/>
        <v>0</v>
      </c>
      <c r="AN16" s="50">
        <f t="shared" si="19"/>
        <v>0</v>
      </c>
      <c r="AO16" s="51">
        <f t="shared" si="20"/>
        <v>0</v>
      </c>
      <c r="AP16" s="51">
        <f t="shared" si="21"/>
        <v>0</v>
      </c>
      <c r="AQ16" s="12">
        <f t="shared" si="22"/>
        <v>0</v>
      </c>
      <c r="AR16" s="12">
        <f t="shared" si="23"/>
        <v>0</v>
      </c>
      <c r="AS16" s="20">
        <f t="shared" si="24"/>
        <v>0</v>
      </c>
      <c r="AT16" s="44">
        <v>2</v>
      </c>
      <c r="AU16" s="42">
        <v>4</v>
      </c>
      <c r="AV16" s="22">
        <v>6</v>
      </c>
      <c r="AW16" s="43">
        <v>9</v>
      </c>
      <c r="AX16" s="41">
        <v>11</v>
      </c>
      <c r="AY16" s="45">
        <v>29</v>
      </c>
      <c r="AZ16" s="21">
        <v>28</v>
      </c>
      <c r="BA16" s="46">
        <v>31</v>
      </c>
      <c r="BB16" s="47">
        <v>30</v>
      </c>
      <c r="BC16" s="13">
        <f t="shared" si="25"/>
        <v>31</v>
      </c>
      <c r="BD16" s="24">
        <f t="shared" si="26"/>
        <v>0</v>
      </c>
      <c r="BE16" s="31">
        <f t="shared" si="27"/>
        <v>0</v>
      </c>
      <c r="BF16" s="29" t="e">
        <f t="shared" si="28"/>
        <v>#NUM!</v>
      </c>
      <c r="BG16" s="29" t="e">
        <f t="shared" si="29"/>
        <v>#NUM!</v>
      </c>
      <c r="BH16" s="23" t="e">
        <f t="shared" si="30"/>
        <v>#NUM!</v>
      </c>
      <c r="BI16" s="280"/>
    </row>
    <row r="17" spans="1:61" ht="13.5" thickBot="1" x14ac:dyDescent="0.25">
      <c r="A17" s="80"/>
      <c r="B17" s="148">
        <v>110</v>
      </c>
      <c r="C17" s="156"/>
      <c r="D17" s="257"/>
      <c r="E17" s="164"/>
      <c r="F17" s="164"/>
      <c r="G17" s="164"/>
      <c r="H17" s="150"/>
      <c r="I17" s="160"/>
      <c r="J17" s="150"/>
      <c r="K17" s="263"/>
      <c r="L17" s="264"/>
      <c r="M17" s="263"/>
      <c r="N17" s="158" t="e">
        <f t="shared" si="0"/>
        <v>#NUM!</v>
      </c>
      <c r="O17" s="252">
        <f t="shared" si="1"/>
        <v>0</v>
      </c>
      <c r="P17" s="253">
        <f t="shared" si="2"/>
        <v>0</v>
      </c>
      <c r="Q17" s="253">
        <f t="shared" si="3"/>
        <v>0</v>
      </c>
      <c r="R17" s="161">
        <f t="shared" si="4"/>
        <v>0</v>
      </c>
      <c r="S17" s="151">
        <f t="shared" si="5"/>
        <v>0</v>
      </c>
      <c r="T17" s="151">
        <f t="shared" si="6"/>
        <v>0</v>
      </c>
      <c r="U17" s="152">
        <f t="shared" si="7"/>
        <v>0</v>
      </c>
      <c r="V17" s="153">
        <f t="shared" si="8"/>
        <v>0</v>
      </c>
      <c r="W17" s="153">
        <f t="shared" si="9"/>
        <v>0</v>
      </c>
      <c r="X17" s="168">
        <f t="shared" si="10"/>
        <v>0.6</v>
      </c>
      <c r="Y17" s="103">
        <f t="shared" si="11"/>
        <v>0</v>
      </c>
      <c r="Z17" s="48">
        <f t="shared" si="12"/>
        <v>0</v>
      </c>
      <c r="AA17" s="48">
        <f t="shared" si="13"/>
        <v>0</v>
      </c>
      <c r="AB17" s="49">
        <f t="shared" si="14"/>
        <v>0</v>
      </c>
      <c r="AC17" s="109">
        <f t="shared" si="15"/>
        <v>0</v>
      </c>
      <c r="AD17" s="82">
        <f t="shared" si="16"/>
        <v>0</v>
      </c>
      <c r="AE17" s="110">
        <f t="shared" si="17"/>
        <v>0</v>
      </c>
      <c r="AF17" s="213">
        <v>29</v>
      </c>
      <c r="AG17" s="214">
        <v>2</v>
      </c>
      <c r="AH17" s="215">
        <v>2004</v>
      </c>
      <c r="AI17" s="157" t="s">
        <v>20</v>
      </c>
      <c r="AJ17" s="213">
        <v>1</v>
      </c>
      <c r="AK17" s="214">
        <v>3</v>
      </c>
      <c r="AL17" s="215">
        <v>2004</v>
      </c>
      <c r="AM17" s="54">
        <f t="shared" si="18"/>
        <v>0</v>
      </c>
      <c r="AN17" s="50">
        <f t="shared" si="19"/>
        <v>0</v>
      </c>
      <c r="AO17" s="51">
        <f t="shared" si="20"/>
        <v>0</v>
      </c>
      <c r="AP17" s="51">
        <f t="shared" si="21"/>
        <v>0</v>
      </c>
      <c r="AQ17" s="12">
        <f t="shared" si="22"/>
        <v>0</v>
      </c>
      <c r="AR17" s="12">
        <f t="shared" si="23"/>
        <v>0</v>
      </c>
      <c r="AS17" s="20">
        <f t="shared" si="24"/>
        <v>0</v>
      </c>
      <c r="AT17" s="44">
        <v>2</v>
      </c>
      <c r="AU17" s="42">
        <v>4</v>
      </c>
      <c r="AV17" s="22">
        <v>6</v>
      </c>
      <c r="AW17" s="43">
        <v>9</v>
      </c>
      <c r="AX17" s="41">
        <v>11</v>
      </c>
      <c r="AY17" s="45">
        <v>29</v>
      </c>
      <c r="AZ17" s="21">
        <v>28</v>
      </c>
      <c r="BA17" s="46">
        <v>31</v>
      </c>
      <c r="BB17" s="47">
        <v>30</v>
      </c>
      <c r="BC17" s="13">
        <f t="shared" si="25"/>
        <v>31</v>
      </c>
      <c r="BD17" s="24">
        <f t="shared" si="26"/>
        <v>0</v>
      </c>
      <c r="BE17" s="31">
        <f t="shared" si="27"/>
        <v>0</v>
      </c>
      <c r="BF17" s="29" t="e">
        <f t="shared" si="28"/>
        <v>#NUM!</v>
      </c>
      <c r="BG17" s="29" t="e">
        <f t="shared" si="29"/>
        <v>#NUM!</v>
      </c>
      <c r="BH17" s="23" t="e">
        <f t="shared" si="30"/>
        <v>#NUM!</v>
      </c>
      <c r="BI17" s="280"/>
    </row>
    <row r="18" spans="1:61" ht="14.25" thickTop="1" thickBot="1" x14ac:dyDescent="0.25">
      <c r="A18" s="80"/>
      <c r="B18" s="104">
        <v>111</v>
      </c>
      <c r="C18" s="99"/>
      <c r="D18" s="258"/>
      <c r="E18" s="165"/>
      <c r="F18" s="165"/>
      <c r="G18" s="165"/>
      <c r="H18" s="107"/>
      <c r="I18" s="107"/>
      <c r="J18" s="107"/>
      <c r="K18" s="261"/>
      <c r="L18" s="261"/>
      <c r="M18" s="261"/>
      <c r="N18" s="158" t="e">
        <f t="shared" si="0"/>
        <v>#NUM!</v>
      </c>
      <c r="O18" s="252">
        <f t="shared" si="1"/>
        <v>0</v>
      </c>
      <c r="P18" s="253">
        <f t="shared" si="2"/>
        <v>0</v>
      </c>
      <c r="Q18" s="253">
        <f t="shared" si="3"/>
        <v>0</v>
      </c>
      <c r="R18" s="155">
        <f t="shared" si="4"/>
        <v>0</v>
      </c>
      <c r="S18" s="100">
        <f t="shared" si="5"/>
        <v>0</v>
      </c>
      <c r="T18" s="100">
        <f t="shared" si="6"/>
        <v>0</v>
      </c>
      <c r="U18" s="101">
        <f t="shared" si="7"/>
        <v>0</v>
      </c>
      <c r="V18" s="102">
        <f t="shared" si="8"/>
        <v>0</v>
      </c>
      <c r="W18" s="102">
        <f t="shared" si="9"/>
        <v>0</v>
      </c>
      <c r="X18" s="167">
        <f t="shared" si="10"/>
        <v>0.6</v>
      </c>
      <c r="Y18" s="103">
        <f t="shared" si="11"/>
        <v>0</v>
      </c>
      <c r="Z18" s="48">
        <f t="shared" si="12"/>
        <v>0</v>
      </c>
      <c r="AA18" s="48">
        <f t="shared" si="13"/>
        <v>0</v>
      </c>
      <c r="AB18" s="49">
        <f t="shared" si="14"/>
        <v>0</v>
      </c>
      <c r="AC18" s="109">
        <f t="shared" si="15"/>
        <v>0</v>
      </c>
      <c r="AD18" s="82">
        <f t="shared" si="16"/>
        <v>0</v>
      </c>
      <c r="AE18" s="110">
        <f t="shared" si="17"/>
        <v>0</v>
      </c>
      <c r="AF18" s="213">
        <v>29</v>
      </c>
      <c r="AG18" s="214">
        <v>2</v>
      </c>
      <c r="AH18" s="215">
        <v>2004</v>
      </c>
      <c r="AI18" s="157" t="s">
        <v>20</v>
      </c>
      <c r="AJ18" s="213">
        <v>1</v>
      </c>
      <c r="AK18" s="214">
        <v>3</v>
      </c>
      <c r="AL18" s="215">
        <v>2004</v>
      </c>
      <c r="AM18" s="54">
        <f t="shared" si="18"/>
        <v>0</v>
      </c>
      <c r="AN18" s="50">
        <f t="shared" si="19"/>
        <v>0</v>
      </c>
      <c r="AO18" s="51">
        <f t="shared" si="20"/>
        <v>0</v>
      </c>
      <c r="AP18" s="51">
        <f t="shared" si="21"/>
        <v>0</v>
      </c>
      <c r="AQ18" s="12">
        <f t="shared" si="22"/>
        <v>0</v>
      </c>
      <c r="AR18" s="12">
        <f t="shared" si="23"/>
        <v>0</v>
      </c>
      <c r="AS18" s="20">
        <f t="shared" si="24"/>
        <v>0</v>
      </c>
      <c r="AT18" s="44">
        <v>2</v>
      </c>
      <c r="AU18" s="42">
        <v>4</v>
      </c>
      <c r="AV18" s="22">
        <v>6</v>
      </c>
      <c r="AW18" s="43">
        <v>9</v>
      </c>
      <c r="AX18" s="41">
        <v>11</v>
      </c>
      <c r="AY18" s="45">
        <v>29</v>
      </c>
      <c r="AZ18" s="21">
        <v>28</v>
      </c>
      <c r="BA18" s="46">
        <v>31</v>
      </c>
      <c r="BB18" s="47">
        <v>30</v>
      </c>
      <c r="BC18" s="13">
        <f t="shared" si="25"/>
        <v>31</v>
      </c>
      <c r="BD18" s="24">
        <f t="shared" si="26"/>
        <v>0</v>
      </c>
      <c r="BE18" s="31">
        <f t="shared" si="27"/>
        <v>0</v>
      </c>
      <c r="BF18" s="29" t="e">
        <f t="shared" si="28"/>
        <v>#NUM!</v>
      </c>
      <c r="BG18" s="29" t="e">
        <f t="shared" si="29"/>
        <v>#NUM!</v>
      </c>
      <c r="BH18" s="23" t="e">
        <f t="shared" si="30"/>
        <v>#NUM!</v>
      </c>
      <c r="BI18" s="280"/>
    </row>
    <row r="19" spans="1:61" ht="13.5" thickBot="1" x14ac:dyDescent="0.25">
      <c r="A19" s="80"/>
      <c r="B19" s="111">
        <v>112</v>
      </c>
      <c r="C19" s="105"/>
      <c r="D19" s="256"/>
      <c r="E19" s="163"/>
      <c r="F19" s="163"/>
      <c r="G19" s="163"/>
      <c r="H19" s="106"/>
      <c r="I19" s="106"/>
      <c r="J19" s="106"/>
      <c r="K19" s="261"/>
      <c r="L19" s="261"/>
      <c r="M19" s="261"/>
      <c r="N19" s="158" t="e">
        <f t="shared" si="0"/>
        <v>#NUM!</v>
      </c>
      <c r="O19" s="252">
        <f t="shared" si="1"/>
        <v>0</v>
      </c>
      <c r="P19" s="253">
        <f t="shared" si="2"/>
        <v>0</v>
      </c>
      <c r="Q19" s="253">
        <f t="shared" si="3"/>
        <v>0</v>
      </c>
      <c r="R19" s="108">
        <f t="shared" si="4"/>
        <v>0</v>
      </c>
      <c r="S19" s="100">
        <f t="shared" si="5"/>
        <v>0</v>
      </c>
      <c r="T19" s="100">
        <f t="shared" si="6"/>
        <v>0</v>
      </c>
      <c r="U19" s="101">
        <f t="shared" si="7"/>
        <v>0</v>
      </c>
      <c r="V19" s="102">
        <f t="shared" si="8"/>
        <v>0</v>
      </c>
      <c r="W19" s="102">
        <f t="shared" si="9"/>
        <v>0</v>
      </c>
      <c r="X19" s="167">
        <f t="shared" si="10"/>
        <v>0.6</v>
      </c>
      <c r="Y19" s="103">
        <f t="shared" si="11"/>
        <v>0</v>
      </c>
      <c r="Z19" s="48">
        <f t="shared" si="12"/>
        <v>0</v>
      </c>
      <c r="AA19" s="48">
        <f t="shared" si="13"/>
        <v>0</v>
      </c>
      <c r="AB19" s="49">
        <f t="shared" si="14"/>
        <v>0</v>
      </c>
      <c r="AC19" s="109">
        <f t="shared" si="15"/>
        <v>0</v>
      </c>
      <c r="AD19" s="82">
        <f t="shared" si="16"/>
        <v>0</v>
      </c>
      <c r="AE19" s="110">
        <f t="shared" si="17"/>
        <v>0</v>
      </c>
      <c r="AF19" s="213">
        <v>29</v>
      </c>
      <c r="AG19" s="214">
        <v>2</v>
      </c>
      <c r="AH19" s="215">
        <v>2004</v>
      </c>
      <c r="AI19" s="157" t="s">
        <v>20</v>
      </c>
      <c r="AJ19" s="213">
        <v>1</v>
      </c>
      <c r="AK19" s="214">
        <v>3</v>
      </c>
      <c r="AL19" s="215">
        <v>2004</v>
      </c>
      <c r="AM19" s="54">
        <f t="shared" si="18"/>
        <v>0</v>
      </c>
      <c r="AN19" s="50">
        <f t="shared" si="19"/>
        <v>0</v>
      </c>
      <c r="AO19" s="51">
        <f t="shared" si="20"/>
        <v>0</v>
      </c>
      <c r="AP19" s="51">
        <f t="shared" si="21"/>
        <v>0</v>
      </c>
      <c r="AQ19" s="12">
        <f t="shared" si="22"/>
        <v>0</v>
      </c>
      <c r="AR19" s="12">
        <f t="shared" si="23"/>
        <v>0</v>
      </c>
      <c r="AS19" s="20">
        <f t="shared" si="24"/>
        <v>0</v>
      </c>
      <c r="AT19" s="44">
        <v>2</v>
      </c>
      <c r="AU19" s="42">
        <v>4</v>
      </c>
      <c r="AV19" s="22">
        <v>6</v>
      </c>
      <c r="AW19" s="43">
        <v>9</v>
      </c>
      <c r="AX19" s="41">
        <v>11</v>
      </c>
      <c r="AY19" s="45">
        <v>29</v>
      </c>
      <c r="AZ19" s="21">
        <v>28</v>
      </c>
      <c r="BA19" s="46">
        <v>31</v>
      </c>
      <c r="BB19" s="47">
        <v>30</v>
      </c>
      <c r="BC19" s="13">
        <f t="shared" si="25"/>
        <v>31</v>
      </c>
      <c r="BD19" s="24">
        <f t="shared" si="26"/>
        <v>0</v>
      </c>
      <c r="BE19" s="31">
        <f t="shared" si="27"/>
        <v>0</v>
      </c>
      <c r="BF19" s="29" t="e">
        <f t="shared" si="28"/>
        <v>#NUM!</v>
      </c>
      <c r="BG19" s="29" t="e">
        <f t="shared" si="29"/>
        <v>#NUM!</v>
      </c>
      <c r="BH19" s="23" t="e">
        <f t="shared" si="30"/>
        <v>#NUM!</v>
      </c>
      <c r="BI19" s="280"/>
    </row>
    <row r="20" spans="1:61" ht="13.5" thickBot="1" x14ac:dyDescent="0.25">
      <c r="A20" s="80"/>
      <c r="B20" s="111">
        <v>113</v>
      </c>
      <c r="C20" s="105"/>
      <c r="D20" s="256"/>
      <c r="E20" s="163"/>
      <c r="F20" s="163"/>
      <c r="G20" s="163"/>
      <c r="H20" s="106"/>
      <c r="I20" s="106"/>
      <c r="J20" s="106"/>
      <c r="K20" s="261"/>
      <c r="L20" s="261"/>
      <c r="M20" s="261"/>
      <c r="N20" s="158" t="e">
        <f t="shared" si="0"/>
        <v>#NUM!</v>
      </c>
      <c r="O20" s="252">
        <f t="shared" si="1"/>
        <v>0</v>
      </c>
      <c r="P20" s="253">
        <f t="shared" si="2"/>
        <v>0</v>
      </c>
      <c r="Q20" s="253">
        <f t="shared" si="3"/>
        <v>0</v>
      </c>
      <c r="R20" s="108">
        <f t="shared" si="4"/>
        <v>0</v>
      </c>
      <c r="S20" s="100">
        <f t="shared" si="5"/>
        <v>0</v>
      </c>
      <c r="T20" s="100">
        <f t="shared" si="6"/>
        <v>0</v>
      </c>
      <c r="U20" s="101">
        <f t="shared" si="7"/>
        <v>0</v>
      </c>
      <c r="V20" s="102">
        <f t="shared" si="8"/>
        <v>0</v>
      </c>
      <c r="W20" s="102">
        <f t="shared" si="9"/>
        <v>0</v>
      </c>
      <c r="X20" s="167">
        <f t="shared" si="10"/>
        <v>0.6</v>
      </c>
      <c r="Y20" s="103">
        <f t="shared" si="11"/>
        <v>0</v>
      </c>
      <c r="Z20" s="48">
        <f t="shared" si="12"/>
        <v>0</v>
      </c>
      <c r="AA20" s="48">
        <f t="shared" si="13"/>
        <v>0</v>
      </c>
      <c r="AB20" s="49">
        <f t="shared" si="14"/>
        <v>0</v>
      </c>
      <c r="AC20" s="109">
        <f t="shared" si="15"/>
        <v>0</v>
      </c>
      <c r="AD20" s="82">
        <f t="shared" si="16"/>
        <v>0</v>
      </c>
      <c r="AE20" s="110">
        <f t="shared" si="17"/>
        <v>0</v>
      </c>
      <c r="AF20" s="213">
        <v>29</v>
      </c>
      <c r="AG20" s="214">
        <v>2</v>
      </c>
      <c r="AH20" s="215">
        <v>2004</v>
      </c>
      <c r="AI20" s="157" t="s">
        <v>20</v>
      </c>
      <c r="AJ20" s="213">
        <v>1</v>
      </c>
      <c r="AK20" s="214">
        <v>3</v>
      </c>
      <c r="AL20" s="215">
        <v>2004</v>
      </c>
      <c r="AM20" s="54">
        <f t="shared" si="18"/>
        <v>0</v>
      </c>
      <c r="AN20" s="50">
        <f t="shared" si="19"/>
        <v>0</v>
      </c>
      <c r="AO20" s="51">
        <f t="shared" si="20"/>
        <v>0</v>
      </c>
      <c r="AP20" s="51">
        <f t="shared" si="21"/>
        <v>0</v>
      </c>
      <c r="AQ20" s="12">
        <f t="shared" si="22"/>
        <v>0</v>
      </c>
      <c r="AR20" s="12">
        <f t="shared" si="23"/>
        <v>0</v>
      </c>
      <c r="AS20" s="20">
        <f t="shared" si="24"/>
        <v>0</v>
      </c>
      <c r="AT20" s="44">
        <v>2</v>
      </c>
      <c r="AU20" s="42">
        <v>4</v>
      </c>
      <c r="AV20" s="22">
        <v>6</v>
      </c>
      <c r="AW20" s="43">
        <v>9</v>
      </c>
      <c r="AX20" s="41">
        <v>11</v>
      </c>
      <c r="AY20" s="45">
        <v>29</v>
      </c>
      <c r="AZ20" s="21">
        <v>28</v>
      </c>
      <c r="BA20" s="46">
        <v>31</v>
      </c>
      <c r="BB20" s="47">
        <v>30</v>
      </c>
      <c r="BC20" s="13">
        <f t="shared" si="25"/>
        <v>31</v>
      </c>
      <c r="BD20" s="24">
        <f t="shared" si="26"/>
        <v>0</v>
      </c>
      <c r="BE20" s="31">
        <f t="shared" si="27"/>
        <v>0</v>
      </c>
      <c r="BF20" s="29" t="e">
        <f t="shared" si="28"/>
        <v>#NUM!</v>
      </c>
      <c r="BG20" s="29" t="e">
        <f t="shared" si="29"/>
        <v>#NUM!</v>
      </c>
      <c r="BH20" s="23" t="e">
        <f t="shared" si="30"/>
        <v>#NUM!</v>
      </c>
      <c r="BI20" s="280"/>
    </row>
    <row r="21" spans="1:61" ht="13.5" thickBot="1" x14ac:dyDescent="0.25">
      <c r="A21" s="80"/>
      <c r="B21" s="111">
        <v>114</v>
      </c>
      <c r="C21" s="112"/>
      <c r="D21" s="256"/>
      <c r="E21" s="163"/>
      <c r="F21" s="163"/>
      <c r="G21" s="163"/>
      <c r="H21" s="106"/>
      <c r="I21" s="106"/>
      <c r="J21" s="106"/>
      <c r="K21" s="261"/>
      <c r="L21" s="261"/>
      <c r="M21" s="261"/>
      <c r="N21" s="158" t="e">
        <f t="shared" si="0"/>
        <v>#NUM!</v>
      </c>
      <c r="O21" s="252">
        <f t="shared" si="1"/>
        <v>0</v>
      </c>
      <c r="P21" s="253">
        <f t="shared" si="2"/>
        <v>0</v>
      </c>
      <c r="Q21" s="253">
        <f t="shared" si="3"/>
        <v>0</v>
      </c>
      <c r="R21" s="108">
        <f t="shared" si="4"/>
        <v>0</v>
      </c>
      <c r="S21" s="100">
        <f t="shared" si="5"/>
        <v>0</v>
      </c>
      <c r="T21" s="100">
        <f t="shared" si="6"/>
        <v>0</v>
      </c>
      <c r="U21" s="101">
        <f t="shared" si="7"/>
        <v>0</v>
      </c>
      <c r="V21" s="102">
        <f t="shared" si="8"/>
        <v>0</v>
      </c>
      <c r="W21" s="102">
        <f t="shared" si="9"/>
        <v>0</v>
      </c>
      <c r="X21" s="167">
        <f t="shared" si="10"/>
        <v>0.6</v>
      </c>
      <c r="Y21" s="103">
        <f t="shared" si="11"/>
        <v>0</v>
      </c>
      <c r="Z21" s="48">
        <f t="shared" si="12"/>
        <v>0</v>
      </c>
      <c r="AA21" s="48">
        <f t="shared" si="13"/>
        <v>0</v>
      </c>
      <c r="AB21" s="49">
        <f t="shared" si="14"/>
        <v>0</v>
      </c>
      <c r="AC21" s="109">
        <f t="shared" si="15"/>
        <v>0</v>
      </c>
      <c r="AD21" s="82">
        <f t="shared" si="16"/>
        <v>0</v>
      </c>
      <c r="AE21" s="110">
        <f t="shared" si="17"/>
        <v>0</v>
      </c>
      <c r="AF21" s="213">
        <v>29</v>
      </c>
      <c r="AG21" s="214">
        <v>2</v>
      </c>
      <c r="AH21" s="215">
        <v>2004</v>
      </c>
      <c r="AI21" s="157" t="s">
        <v>20</v>
      </c>
      <c r="AJ21" s="213">
        <v>1</v>
      </c>
      <c r="AK21" s="214">
        <v>3</v>
      </c>
      <c r="AL21" s="215">
        <v>2004</v>
      </c>
      <c r="AM21" s="54">
        <f t="shared" si="18"/>
        <v>0</v>
      </c>
      <c r="AN21" s="50">
        <f t="shared" si="19"/>
        <v>0</v>
      </c>
      <c r="AO21" s="51">
        <f t="shared" si="20"/>
        <v>0</v>
      </c>
      <c r="AP21" s="51">
        <f t="shared" si="21"/>
        <v>0</v>
      </c>
      <c r="AQ21" s="12">
        <f t="shared" si="22"/>
        <v>0</v>
      </c>
      <c r="AR21" s="12">
        <f t="shared" si="23"/>
        <v>0</v>
      </c>
      <c r="AS21" s="20">
        <f t="shared" si="24"/>
        <v>0</v>
      </c>
      <c r="AT21" s="44">
        <v>2</v>
      </c>
      <c r="AU21" s="42">
        <v>4</v>
      </c>
      <c r="AV21" s="22">
        <v>6</v>
      </c>
      <c r="AW21" s="43">
        <v>9</v>
      </c>
      <c r="AX21" s="41">
        <v>11</v>
      </c>
      <c r="AY21" s="45">
        <v>29</v>
      </c>
      <c r="AZ21" s="21">
        <v>28</v>
      </c>
      <c r="BA21" s="46">
        <v>31</v>
      </c>
      <c r="BB21" s="47">
        <v>30</v>
      </c>
      <c r="BC21" s="13">
        <f t="shared" si="25"/>
        <v>31</v>
      </c>
      <c r="BD21" s="24">
        <f t="shared" si="26"/>
        <v>0</v>
      </c>
      <c r="BE21" s="31">
        <f t="shared" si="27"/>
        <v>0</v>
      </c>
      <c r="BF21" s="29" t="e">
        <f t="shared" si="28"/>
        <v>#NUM!</v>
      </c>
      <c r="BG21" s="29" t="e">
        <f t="shared" si="29"/>
        <v>#NUM!</v>
      </c>
      <c r="BH21" s="23" t="e">
        <f t="shared" si="30"/>
        <v>#NUM!</v>
      </c>
      <c r="BI21" s="280"/>
    </row>
    <row r="22" spans="1:61" ht="13.5" thickBot="1" x14ac:dyDescent="0.25">
      <c r="A22" s="80"/>
      <c r="B22" s="111">
        <v>115</v>
      </c>
      <c r="C22" s="112"/>
      <c r="D22" s="256"/>
      <c r="E22" s="163"/>
      <c r="F22" s="163"/>
      <c r="G22" s="163"/>
      <c r="H22" s="106"/>
      <c r="I22" s="106"/>
      <c r="J22" s="106"/>
      <c r="K22" s="261"/>
      <c r="L22" s="261"/>
      <c r="M22" s="261"/>
      <c r="N22" s="158" t="e">
        <f t="shared" si="0"/>
        <v>#NUM!</v>
      </c>
      <c r="O22" s="252">
        <f t="shared" si="1"/>
        <v>0</v>
      </c>
      <c r="P22" s="253">
        <f t="shared" si="2"/>
        <v>0</v>
      </c>
      <c r="Q22" s="253">
        <f t="shared" si="3"/>
        <v>0</v>
      </c>
      <c r="R22" s="108">
        <f t="shared" si="4"/>
        <v>0</v>
      </c>
      <c r="S22" s="100">
        <f t="shared" si="5"/>
        <v>0</v>
      </c>
      <c r="T22" s="100">
        <f t="shared" si="6"/>
        <v>0</v>
      </c>
      <c r="U22" s="101">
        <f t="shared" si="7"/>
        <v>0</v>
      </c>
      <c r="V22" s="102">
        <f t="shared" si="8"/>
        <v>0</v>
      </c>
      <c r="W22" s="102">
        <f t="shared" si="9"/>
        <v>0</v>
      </c>
      <c r="X22" s="167">
        <f t="shared" si="10"/>
        <v>0.6</v>
      </c>
      <c r="Y22" s="103">
        <f t="shared" si="11"/>
        <v>0</v>
      </c>
      <c r="Z22" s="48">
        <f t="shared" si="12"/>
        <v>0</v>
      </c>
      <c r="AA22" s="48">
        <f t="shared" si="13"/>
        <v>0</v>
      </c>
      <c r="AB22" s="49">
        <f t="shared" si="14"/>
        <v>0</v>
      </c>
      <c r="AC22" s="109">
        <f t="shared" si="15"/>
        <v>0</v>
      </c>
      <c r="AD22" s="82">
        <f t="shared" si="16"/>
        <v>0</v>
      </c>
      <c r="AE22" s="110">
        <f t="shared" si="17"/>
        <v>0</v>
      </c>
      <c r="AF22" s="213">
        <v>29</v>
      </c>
      <c r="AG22" s="214">
        <v>2</v>
      </c>
      <c r="AH22" s="215">
        <v>2004</v>
      </c>
      <c r="AI22" s="157" t="s">
        <v>20</v>
      </c>
      <c r="AJ22" s="213">
        <v>1</v>
      </c>
      <c r="AK22" s="214">
        <v>3</v>
      </c>
      <c r="AL22" s="215">
        <v>2004</v>
      </c>
      <c r="AM22" s="54">
        <f t="shared" si="18"/>
        <v>0</v>
      </c>
      <c r="AN22" s="50">
        <f t="shared" si="19"/>
        <v>0</v>
      </c>
      <c r="AO22" s="51">
        <f t="shared" si="20"/>
        <v>0</v>
      </c>
      <c r="AP22" s="51">
        <f t="shared" si="21"/>
        <v>0</v>
      </c>
      <c r="AQ22" s="12">
        <f t="shared" si="22"/>
        <v>0</v>
      </c>
      <c r="AR22" s="12">
        <f t="shared" si="23"/>
        <v>0</v>
      </c>
      <c r="AS22" s="20">
        <f t="shared" si="24"/>
        <v>0</v>
      </c>
      <c r="AT22" s="44">
        <v>2</v>
      </c>
      <c r="AU22" s="42">
        <v>4</v>
      </c>
      <c r="AV22" s="22">
        <v>6</v>
      </c>
      <c r="AW22" s="43">
        <v>9</v>
      </c>
      <c r="AX22" s="41">
        <v>11</v>
      </c>
      <c r="AY22" s="45">
        <v>29</v>
      </c>
      <c r="AZ22" s="21">
        <v>28</v>
      </c>
      <c r="BA22" s="46">
        <v>31</v>
      </c>
      <c r="BB22" s="47">
        <v>30</v>
      </c>
      <c r="BC22" s="13">
        <f t="shared" si="25"/>
        <v>31</v>
      </c>
      <c r="BD22" s="24">
        <f t="shared" si="26"/>
        <v>0</v>
      </c>
      <c r="BE22" s="31">
        <f t="shared" si="27"/>
        <v>0</v>
      </c>
      <c r="BF22" s="29" t="e">
        <f t="shared" si="28"/>
        <v>#NUM!</v>
      </c>
      <c r="BG22" s="29" t="e">
        <f t="shared" si="29"/>
        <v>#NUM!</v>
      </c>
      <c r="BH22" s="23" t="e">
        <f t="shared" si="30"/>
        <v>#NUM!</v>
      </c>
      <c r="BI22" s="280"/>
    </row>
    <row r="23" spans="1:61" ht="13.5" thickBot="1" x14ac:dyDescent="0.25">
      <c r="A23" s="80"/>
      <c r="B23" s="111">
        <v>116</v>
      </c>
      <c r="C23" s="112"/>
      <c r="D23" s="256"/>
      <c r="E23" s="163"/>
      <c r="F23" s="163"/>
      <c r="G23" s="163"/>
      <c r="H23" s="106"/>
      <c r="I23" s="106"/>
      <c r="J23" s="106"/>
      <c r="K23" s="261"/>
      <c r="L23" s="261"/>
      <c r="M23" s="261"/>
      <c r="N23" s="158" t="e">
        <f t="shared" si="0"/>
        <v>#NUM!</v>
      </c>
      <c r="O23" s="252">
        <f t="shared" si="1"/>
        <v>0</v>
      </c>
      <c r="P23" s="253">
        <f t="shared" si="2"/>
        <v>0</v>
      </c>
      <c r="Q23" s="253">
        <f t="shared" si="3"/>
        <v>0</v>
      </c>
      <c r="R23" s="108">
        <f t="shared" si="4"/>
        <v>0</v>
      </c>
      <c r="S23" s="100">
        <f t="shared" si="5"/>
        <v>0</v>
      </c>
      <c r="T23" s="100">
        <f t="shared" si="6"/>
        <v>0</v>
      </c>
      <c r="U23" s="101">
        <f t="shared" si="7"/>
        <v>0</v>
      </c>
      <c r="V23" s="102">
        <f t="shared" si="8"/>
        <v>0</v>
      </c>
      <c r="W23" s="102">
        <f t="shared" si="9"/>
        <v>0</v>
      </c>
      <c r="X23" s="167">
        <f t="shared" si="10"/>
        <v>0.6</v>
      </c>
      <c r="Y23" s="103">
        <f t="shared" si="11"/>
        <v>0</v>
      </c>
      <c r="Z23" s="48">
        <f t="shared" si="12"/>
        <v>0</v>
      </c>
      <c r="AA23" s="48">
        <f t="shared" si="13"/>
        <v>0</v>
      </c>
      <c r="AB23" s="49">
        <f t="shared" si="14"/>
        <v>0</v>
      </c>
      <c r="AC23" s="109">
        <f t="shared" si="15"/>
        <v>0</v>
      </c>
      <c r="AD23" s="82">
        <f t="shared" si="16"/>
        <v>0</v>
      </c>
      <c r="AE23" s="110">
        <f t="shared" si="17"/>
        <v>0</v>
      </c>
      <c r="AF23" s="213">
        <v>29</v>
      </c>
      <c r="AG23" s="214">
        <v>2</v>
      </c>
      <c r="AH23" s="215">
        <v>2004</v>
      </c>
      <c r="AI23" s="157" t="s">
        <v>20</v>
      </c>
      <c r="AJ23" s="213">
        <v>1</v>
      </c>
      <c r="AK23" s="214">
        <v>3</v>
      </c>
      <c r="AL23" s="215">
        <v>2004</v>
      </c>
      <c r="AM23" s="54">
        <f t="shared" si="18"/>
        <v>0</v>
      </c>
      <c r="AN23" s="50">
        <f t="shared" si="19"/>
        <v>0</v>
      </c>
      <c r="AO23" s="51">
        <f t="shared" si="20"/>
        <v>0</v>
      </c>
      <c r="AP23" s="51">
        <f t="shared" si="21"/>
        <v>0</v>
      </c>
      <c r="AQ23" s="12">
        <f t="shared" si="22"/>
        <v>0</v>
      </c>
      <c r="AR23" s="12">
        <f t="shared" si="23"/>
        <v>0</v>
      </c>
      <c r="AS23" s="20">
        <f t="shared" si="24"/>
        <v>0</v>
      </c>
      <c r="AT23" s="44">
        <v>2</v>
      </c>
      <c r="AU23" s="42">
        <v>4</v>
      </c>
      <c r="AV23" s="22">
        <v>6</v>
      </c>
      <c r="AW23" s="43">
        <v>9</v>
      </c>
      <c r="AX23" s="41">
        <v>11</v>
      </c>
      <c r="AY23" s="45">
        <v>29</v>
      </c>
      <c r="AZ23" s="21">
        <v>28</v>
      </c>
      <c r="BA23" s="46">
        <v>31</v>
      </c>
      <c r="BB23" s="47">
        <v>30</v>
      </c>
      <c r="BC23" s="13">
        <f t="shared" si="25"/>
        <v>31</v>
      </c>
      <c r="BD23" s="24">
        <f t="shared" si="26"/>
        <v>0</v>
      </c>
      <c r="BE23" s="31">
        <f t="shared" si="27"/>
        <v>0</v>
      </c>
      <c r="BF23" s="29" t="e">
        <f t="shared" si="28"/>
        <v>#NUM!</v>
      </c>
      <c r="BG23" s="29" t="e">
        <f t="shared" si="29"/>
        <v>#NUM!</v>
      </c>
      <c r="BH23" s="23" t="e">
        <f t="shared" si="30"/>
        <v>#NUM!</v>
      </c>
      <c r="BI23" s="280"/>
    </row>
    <row r="24" spans="1:61" ht="13.5" thickBot="1" x14ac:dyDescent="0.25">
      <c r="A24" s="80"/>
      <c r="B24" s="111">
        <v>117</v>
      </c>
      <c r="C24" s="112"/>
      <c r="D24" s="256"/>
      <c r="E24" s="163"/>
      <c r="F24" s="163"/>
      <c r="G24" s="163"/>
      <c r="H24" s="106"/>
      <c r="I24" s="106"/>
      <c r="J24" s="106"/>
      <c r="K24" s="261"/>
      <c r="L24" s="261"/>
      <c r="M24" s="261"/>
      <c r="N24" s="158" t="e">
        <f t="shared" si="0"/>
        <v>#NUM!</v>
      </c>
      <c r="O24" s="252">
        <f t="shared" si="1"/>
        <v>0</v>
      </c>
      <c r="P24" s="253">
        <f t="shared" si="2"/>
        <v>0</v>
      </c>
      <c r="Q24" s="253">
        <f t="shared" si="3"/>
        <v>0</v>
      </c>
      <c r="R24" s="108">
        <f t="shared" si="4"/>
        <v>0</v>
      </c>
      <c r="S24" s="100">
        <f t="shared" si="5"/>
        <v>0</v>
      </c>
      <c r="T24" s="100">
        <f t="shared" si="6"/>
        <v>0</v>
      </c>
      <c r="U24" s="101">
        <f t="shared" si="7"/>
        <v>0</v>
      </c>
      <c r="V24" s="102">
        <f t="shared" si="8"/>
        <v>0</v>
      </c>
      <c r="W24" s="102">
        <f t="shared" si="9"/>
        <v>0</v>
      </c>
      <c r="X24" s="167">
        <f t="shared" si="10"/>
        <v>0.6</v>
      </c>
      <c r="Y24" s="103">
        <f t="shared" si="11"/>
        <v>0</v>
      </c>
      <c r="Z24" s="48">
        <f t="shared" si="12"/>
        <v>0</v>
      </c>
      <c r="AA24" s="48">
        <f t="shared" si="13"/>
        <v>0</v>
      </c>
      <c r="AB24" s="49">
        <f t="shared" si="14"/>
        <v>0</v>
      </c>
      <c r="AC24" s="109">
        <f t="shared" si="15"/>
        <v>0</v>
      </c>
      <c r="AD24" s="82">
        <f t="shared" si="16"/>
        <v>0</v>
      </c>
      <c r="AE24" s="110">
        <f t="shared" si="17"/>
        <v>0</v>
      </c>
      <c r="AF24" s="213">
        <v>29</v>
      </c>
      <c r="AG24" s="214">
        <v>2</v>
      </c>
      <c r="AH24" s="215">
        <v>2004</v>
      </c>
      <c r="AI24" s="157" t="s">
        <v>20</v>
      </c>
      <c r="AJ24" s="213">
        <v>1</v>
      </c>
      <c r="AK24" s="214">
        <v>3</v>
      </c>
      <c r="AL24" s="215">
        <v>2004</v>
      </c>
      <c r="AM24" s="54">
        <f t="shared" si="18"/>
        <v>0</v>
      </c>
      <c r="AN24" s="50">
        <f t="shared" si="19"/>
        <v>0</v>
      </c>
      <c r="AO24" s="51">
        <f t="shared" si="20"/>
        <v>0</v>
      </c>
      <c r="AP24" s="51">
        <f t="shared" si="21"/>
        <v>0</v>
      </c>
      <c r="AQ24" s="12">
        <f t="shared" si="22"/>
        <v>0</v>
      </c>
      <c r="AR24" s="12">
        <f t="shared" si="23"/>
        <v>0</v>
      </c>
      <c r="AS24" s="20">
        <f t="shared" si="24"/>
        <v>0</v>
      </c>
      <c r="AT24" s="44">
        <v>2</v>
      </c>
      <c r="AU24" s="42">
        <v>4</v>
      </c>
      <c r="AV24" s="22">
        <v>6</v>
      </c>
      <c r="AW24" s="43">
        <v>9</v>
      </c>
      <c r="AX24" s="41">
        <v>11</v>
      </c>
      <c r="AY24" s="45">
        <v>29</v>
      </c>
      <c r="AZ24" s="21">
        <v>28</v>
      </c>
      <c r="BA24" s="46">
        <v>31</v>
      </c>
      <c r="BB24" s="47">
        <v>30</v>
      </c>
      <c r="BC24" s="13">
        <f t="shared" si="25"/>
        <v>31</v>
      </c>
      <c r="BD24" s="24">
        <f t="shared" si="26"/>
        <v>0</v>
      </c>
      <c r="BE24" s="31">
        <f t="shared" si="27"/>
        <v>0</v>
      </c>
      <c r="BF24" s="29" t="e">
        <f t="shared" si="28"/>
        <v>#NUM!</v>
      </c>
      <c r="BG24" s="29" t="e">
        <f t="shared" si="29"/>
        <v>#NUM!</v>
      </c>
      <c r="BH24" s="23" t="e">
        <f t="shared" si="30"/>
        <v>#NUM!</v>
      </c>
      <c r="BI24" s="280"/>
    </row>
    <row r="25" spans="1:61" ht="13.5" thickBot="1" x14ac:dyDescent="0.25">
      <c r="A25" s="80"/>
      <c r="B25" s="111">
        <v>118</v>
      </c>
      <c r="C25" s="112"/>
      <c r="D25" s="256"/>
      <c r="E25" s="163"/>
      <c r="F25" s="163"/>
      <c r="G25" s="163"/>
      <c r="H25" s="106"/>
      <c r="I25" s="106"/>
      <c r="J25" s="106"/>
      <c r="K25" s="261"/>
      <c r="L25" s="261"/>
      <c r="M25" s="261"/>
      <c r="N25" s="158" t="e">
        <f t="shared" si="0"/>
        <v>#NUM!</v>
      </c>
      <c r="O25" s="252">
        <f t="shared" si="1"/>
        <v>0</v>
      </c>
      <c r="P25" s="253">
        <f t="shared" si="2"/>
        <v>0</v>
      </c>
      <c r="Q25" s="253">
        <f t="shared" si="3"/>
        <v>0</v>
      </c>
      <c r="R25" s="108">
        <f t="shared" si="4"/>
        <v>0</v>
      </c>
      <c r="S25" s="100">
        <f t="shared" si="5"/>
        <v>0</v>
      </c>
      <c r="T25" s="100">
        <f t="shared" si="6"/>
        <v>0</v>
      </c>
      <c r="U25" s="101">
        <f t="shared" si="7"/>
        <v>0</v>
      </c>
      <c r="V25" s="102">
        <f t="shared" si="8"/>
        <v>0</v>
      </c>
      <c r="W25" s="102">
        <f t="shared" si="9"/>
        <v>0</v>
      </c>
      <c r="X25" s="167">
        <f t="shared" si="10"/>
        <v>0.6</v>
      </c>
      <c r="Y25" s="103">
        <f t="shared" si="11"/>
        <v>0</v>
      </c>
      <c r="Z25" s="48">
        <f t="shared" si="12"/>
        <v>0</v>
      </c>
      <c r="AA25" s="48">
        <f t="shared" si="13"/>
        <v>0</v>
      </c>
      <c r="AB25" s="49">
        <f t="shared" si="14"/>
        <v>0</v>
      </c>
      <c r="AC25" s="109">
        <f t="shared" si="15"/>
        <v>0</v>
      </c>
      <c r="AD25" s="82">
        <f t="shared" si="16"/>
        <v>0</v>
      </c>
      <c r="AE25" s="110">
        <f t="shared" si="17"/>
        <v>0</v>
      </c>
      <c r="AF25" s="213">
        <v>29</v>
      </c>
      <c r="AG25" s="214">
        <v>2</v>
      </c>
      <c r="AH25" s="215">
        <v>2004</v>
      </c>
      <c r="AI25" s="157" t="s">
        <v>20</v>
      </c>
      <c r="AJ25" s="213">
        <v>1</v>
      </c>
      <c r="AK25" s="214">
        <v>3</v>
      </c>
      <c r="AL25" s="215">
        <v>2004</v>
      </c>
      <c r="AM25" s="54">
        <f t="shared" si="18"/>
        <v>0</v>
      </c>
      <c r="AN25" s="50">
        <f t="shared" si="19"/>
        <v>0</v>
      </c>
      <c r="AO25" s="51">
        <f t="shared" si="20"/>
        <v>0</v>
      </c>
      <c r="AP25" s="51">
        <f t="shared" si="21"/>
        <v>0</v>
      </c>
      <c r="AQ25" s="12">
        <f t="shared" si="22"/>
        <v>0</v>
      </c>
      <c r="AR25" s="12">
        <f t="shared" si="23"/>
        <v>0</v>
      </c>
      <c r="AS25" s="20">
        <f t="shared" si="24"/>
        <v>0</v>
      </c>
      <c r="AT25" s="44">
        <v>2</v>
      </c>
      <c r="AU25" s="42">
        <v>4</v>
      </c>
      <c r="AV25" s="22">
        <v>6</v>
      </c>
      <c r="AW25" s="43">
        <v>9</v>
      </c>
      <c r="AX25" s="41">
        <v>11</v>
      </c>
      <c r="AY25" s="45">
        <v>29</v>
      </c>
      <c r="AZ25" s="21">
        <v>28</v>
      </c>
      <c r="BA25" s="46">
        <v>31</v>
      </c>
      <c r="BB25" s="47">
        <v>30</v>
      </c>
      <c r="BC25" s="13">
        <f t="shared" si="25"/>
        <v>31</v>
      </c>
      <c r="BD25" s="24">
        <f t="shared" si="26"/>
        <v>0</v>
      </c>
      <c r="BE25" s="31">
        <f t="shared" si="27"/>
        <v>0</v>
      </c>
      <c r="BF25" s="29" t="e">
        <f t="shared" si="28"/>
        <v>#NUM!</v>
      </c>
      <c r="BG25" s="29" t="e">
        <f t="shared" si="29"/>
        <v>#NUM!</v>
      </c>
      <c r="BH25" s="23" t="e">
        <f t="shared" si="30"/>
        <v>#NUM!</v>
      </c>
      <c r="BI25" s="280"/>
    </row>
    <row r="26" spans="1:61" ht="13.5" thickBot="1" x14ac:dyDescent="0.25">
      <c r="A26" s="80"/>
      <c r="B26" s="111">
        <v>119</v>
      </c>
      <c r="C26" s="112"/>
      <c r="D26" s="256"/>
      <c r="E26" s="163"/>
      <c r="F26" s="163"/>
      <c r="G26" s="163"/>
      <c r="H26" s="106"/>
      <c r="I26" s="106"/>
      <c r="J26" s="106"/>
      <c r="K26" s="261"/>
      <c r="L26" s="261"/>
      <c r="M26" s="261"/>
      <c r="N26" s="158" t="e">
        <f t="shared" si="0"/>
        <v>#NUM!</v>
      </c>
      <c r="O26" s="252">
        <f t="shared" si="1"/>
        <v>0</v>
      </c>
      <c r="P26" s="253">
        <f t="shared" si="2"/>
        <v>0</v>
      </c>
      <c r="Q26" s="253">
        <f t="shared" si="3"/>
        <v>0</v>
      </c>
      <c r="R26" s="108">
        <f t="shared" si="4"/>
        <v>0</v>
      </c>
      <c r="S26" s="100">
        <f t="shared" si="5"/>
        <v>0</v>
      </c>
      <c r="T26" s="100">
        <f t="shared" si="6"/>
        <v>0</v>
      </c>
      <c r="U26" s="101">
        <f t="shared" si="7"/>
        <v>0</v>
      </c>
      <c r="V26" s="102">
        <f t="shared" si="8"/>
        <v>0</v>
      </c>
      <c r="W26" s="102">
        <f t="shared" si="9"/>
        <v>0</v>
      </c>
      <c r="X26" s="167">
        <f t="shared" si="10"/>
        <v>0.6</v>
      </c>
      <c r="Y26" s="103">
        <f t="shared" si="11"/>
        <v>0</v>
      </c>
      <c r="Z26" s="48">
        <f t="shared" si="12"/>
        <v>0</v>
      </c>
      <c r="AA26" s="48">
        <f t="shared" si="13"/>
        <v>0</v>
      </c>
      <c r="AB26" s="49">
        <f t="shared" si="14"/>
        <v>0</v>
      </c>
      <c r="AC26" s="109">
        <f t="shared" si="15"/>
        <v>0</v>
      </c>
      <c r="AD26" s="82">
        <f t="shared" si="16"/>
        <v>0</v>
      </c>
      <c r="AE26" s="110">
        <f t="shared" si="17"/>
        <v>0</v>
      </c>
      <c r="AF26" s="213">
        <v>29</v>
      </c>
      <c r="AG26" s="214">
        <v>2</v>
      </c>
      <c r="AH26" s="215">
        <v>2004</v>
      </c>
      <c r="AI26" s="157" t="s">
        <v>20</v>
      </c>
      <c r="AJ26" s="213">
        <v>1</v>
      </c>
      <c r="AK26" s="214">
        <v>3</v>
      </c>
      <c r="AL26" s="215">
        <v>2004</v>
      </c>
      <c r="AM26" s="54">
        <f t="shared" si="18"/>
        <v>0</v>
      </c>
      <c r="AN26" s="50">
        <f t="shared" si="19"/>
        <v>0</v>
      </c>
      <c r="AO26" s="51">
        <f t="shared" si="20"/>
        <v>0</v>
      </c>
      <c r="AP26" s="51">
        <f t="shared" si="21"/>
        <v>0</v>
      </c>
      <c r="AQ26" s="12">
        <f t="shared" si="22"/>
        <v>0</v>
      </c>
      <c r="AR26" s="12">
        <f t="shared" si="23"/>
        <v>0</v>
      </c>
      <c r="AS26" s="20">
        <f t="shared" si="24"/>
        <v>0</v>
      </c>
      <c r="AT26" s="44">
        <v>2</v>
      </c>
      <c r="AU26" s="42">
        <v>4</v>
      </c>
      <c r="AV26" s="22">
        <v>6</v>
      </c>
      <c r="AW26" s="43">
        <v>9</v>
      </c>
      <c r="AX26" s="41">
        <v>11</v>
      </c>
      <c r="AY26" s="45">
        <v>29</v>
      </c>
      <c r="AZ26" s="21">
        <v>28</v>
      </c>
      <c r="BA26" s="46">
        <v>31</v>
      </c>
      <c r="BB26" s="47">
        <v>30</v>
      </c>
      <c r="BC26" s="13">
        <f t="shared" si="25"/>
        <v>31</v>
      </c>
      <c r="BD26" s="24">
        <f t="shared" si="26"/>
        <v>0</v>
      </c>
      <c r="BE26" s="31">
        <f t="shared" si="27"/>
        <v>0</v>
      </c>
      <c r="BF26" s="29" t="e">
        <f t="shared" si="28"/>
        <v>#NUM!</v>
      </c>
      <c r="BG26" s="29" t="e">
        <f t="shared" si="29"/>
        <v>#NUM!</v>
      </c>
      <c r="BH26" s="23" t="e">
        <f t="shared" si="30"/>
        <v>#NUM!</v>
      </c>
      <c r="BI26" s="280"/>
    </row>
    <row r="27" spans="1:61" ht="13.5" thickBot="1" x14ac:dyDescent="0.25">
      <c r="A27" s="80"/>
      <c r="B27" s="148">
        <v>120</v>
      </c>
      <c r="C27" s="149"/>
      <c r="D27" s="257"/>
      <c r="E27" s="164"/>
      <c r="F27" s="164"/>
      <c r="G27" s="164"/>
      <c r="H27" s="150"/>
      <c r="I27" s="150"/>
      <c r="J27" s="150"/>
      <c r="K27" s="263"/>
      <c r="L27" s="263"/>
      <c r="M27" s="263"/>
      <c r="N27" s="158" t="e">
        <f t="shared" si="0"/>
        <v>#NUM!</v>
      </c>
      <c r="O27" s="252">
        <f t="shared" si="1"/>
        <v>0</v>
      </c>
      <c r="P27" s="253">
        <f t="shared" si="2"/>
        <v>0</v>
      </c>
      <c r="Q27" s="253">
        <f t="shared" si="3"/>
        <v>0</v>
      </c>
      <c r="R27" s="161">
        <f t="shared" si="4"/>
        <v>0</v>
      </c>
      <c r="S27" s="151">
        <f t="shared" si="5"/>
        <v>0</v>
      </c>
      <c r="T27" s="151">
        <f t="shared" si="6"/>
        <v>0</v>
      </c>
      <c r="U27" s="152">
        <f t="shared" si="7"/>
        <v>0</v>
      </c>
      <c r="V27" s="153">
        <f t="shared" si="8"/>
        <v>0</v>
      </c>
      <c r="W27" s="153">
        <f t="shared" si="9"/>
        <v>0</v>
      </c>
      <c r="X27" s="168">
        <f t="shared" si="10"/>
        <v>0.6</v>
      </c>
      <c r="Y27" s="103">
        <f t="shared" si="11"/>
        <v>0</v>
      </c>
      <c r="Z27" s="48">
        <f t="shared" si="12"/>
        <v>0</v>
      </c>
      <c r="AA27" s="48">
        <f t="shared" si="13"/>
        <v>0</v>
      </c>
      <c r="AB27" s="49">
        <f t="shared" si="14"/>
        <v>0</v>
      </c>
      <c r="AC27" s="109">
        <f t="shared" si="15"/>
        <v>0</v>
      </c>
      <c r="AD27" s="82">
        <f t="shared" si="16"/>
        <v>0</v>
      </c>
      <c r="AE27" s="110">
        <f t="shared" si="17"/>
        <v>0</v>
      </c>
      <c r="AF27" s="213">
        <v>29</v>
      </c>
      <c r="AG27" s="214">
        <v>2</v>
      </c>
      <c r="AH27" s="215">
        <v>2004</v>
      </c>
      <c r="AI27" s="157" t="s">
        <v>20</v>
      </c>
      <c r="AJ27" s="213">
        <v>1</v>
      </c>
      <c r="AK27" s="214">
        <v>3</v>
      </c>
      <c r="AL27" s="215">
        <v>2004</v>
      </c>
      <c r="AM27" s="54">
        <f t="shared" si="18"/>
        <v>0</v>
      </c>
      <c r="AN27" s="50">
        <f t="shared" si="19"/>
        <v>0</v>
      </c>
      <c r="AO27" s="51">
        <f t="shared" si="20"/>
        <v>0</v>
      </c>
      <c r="AP27" s="51">
        <f t="shared" si="21"/>
        <v>0</v>
      </c>
      <c r="AQ27" s="12">
        <f t="shared" si="22"/>
        <v>0</v>
      </c>
      <c r="AR27" s="12">
        <f t="shared" si="23"/>
        <v>0</v>
      </c>
      <c r="AS27" s="20">
        <f t="shared" si="24"/>
        <v>0</v>
      </c>
      <c r="AT27" s="44">
        <v>2</v>
      </c>
      <c r="AU27" s="42">
        <v>4</v>
      </c>
      <c r="AV27" s="22">
        <v>6</v>
      </c>
      <c r="AW27" s="43">
        <v>9</v>
      </c>
      <c r="AX27" s="41">
        <v>11</v>
      </c>
      <c r="AY27" s="45">
        <v>29</v>
      </c>
      <c r="AZ27" s="21">
        <v>28</v>
      </c>
      <c r="BA27" s="46">
        <v>31</v>
      </c>
      <c r="BB27" s="47">
        <v>30</v>
      </c>
      <c r="BC27" s="13">
        <f t="shared" si="25"/>
        <v>31</v>
      </c>
      <c r="BD27" s="24">
        <f t="shared" si="26"/>
        <v>0</v>
      </c>
      <c r="BE27" s="31">
        <f t="shared" si="27"/>
        <v>0</v>
      </c>
      <c r="BF27" s="29" t="e">
        <f t="shared" si="28"/>
        <v>#NUM!</v>
      </c>
      <c r="BG27" s="29" t="e">
        <f t="shared" si="29"/>
        <v>#NUM!</v>
      </c>
      <c r="BH27" s="23" t="e">
        <f t="shared" si="30"/>
        <v>#NUM!</v>
      </c>
      <c r="BI27" s="280"/>
    </row>
    <row r="28" spans="1:61" ht="14.25" thickTop="1" thickBot="1" x14ac:dyDescent="0.25">
      <c r="A28" s="80"/>
      <c r="B28" s="104">
        <v>121</v>
      </c>
      <c r="C28" s="154"/>
      <c r="D28" s="258"/>
      <c r="E28" s="165"/>
      <c r="F28" s="165"/>
      <c r="G28" s="165"/>
      <c r="H28" s="107"/>
      <c r="I28" s="107"/>
      <c r="J28" s="107"/>
      <c r="K28" s="261"/>
      <c r="L28" s="261"/>
      <c r="M28" s="261"/>
      <c r="N28" s="158" t="e">
        <f t="shared" si="0"/>
        <v>#NUM!</v>
      </c>
      <c r="O28" s="252">
        <f t="shared" si="1"/>
        <v>0</v>
      </c>
      <c r="P28" s="253">
        <f t="shared" si="2"/>
        <v>0</v>
      </c>
      <c r="Q28" s="253">
        <f t="shared" si="3"/>
        <v>0</v>
      </c>
      <c r="R28" s="155">
        <f t="shared" si="4"/>
        <v>0</v>
      </c>
      <c r="S28" s="100">
        <f t="shared" si="5"/>
        <v>0</v>
      </c>
      <c r="T28" s="100">
        <f t="shared" si="6"/>
        <v>0</v>
      </c>
      <c r="U28" s="101">
        <f t="shared" si="7"/>
        <v>0</v>
      </c>
      <c r="V28" s="102">
        <f t="shared" si="8"/>
        <v>0</v>
      </c>
      <c r="W28" s="102">
        <f t="shared" si="9"/>
        <v>0</v>
      </c>
      <c r="X28" s="167">
        <f t="shared" si="10"/>
        <v>0.6</v>
      </c>
      <c r="Y28" s="103">
        <f t="shared" si="11"/>
        <v>0</v>
      </c>
      <c r="Z28" s="48">
        <f t="shared" si="12"/>
        <v>0</v>
      </c>
      <c r="AA28" s="48">
        <f t="shared" si="13"/>
        <v>0</v>
      </c>
      <c r="AB28" s="49">
        <f t="shared" si="14"/>
        <v>0</v>
      </c>
      <c r="AC28" s="109">
        <f t="shared" si="15"/>
        <v>0</v>
      </c>
      <c r="AD28" s="82">
        <f t="shared" si="16"/>
        <v>0</v>
      </c>
      <c r="AE28" s="110">
        <f t="shared" si="17"/>
        <v>0</v>
      </c>
      <c r="AF28" s="213">
        <v>29</v>
      </c>
      <c r="AG28" s="214">
        <v>2</v>
      </c>
      <c r="AH28" s="215">
        <v>2004</v>
      </c>
      <c r="AI28" s="157" t="s">
        <v>20</v>
      </c>
      <c r="AJ28" s="213">
        <v>1</v>
      </c>
      <c r="AK28" s="214">
        <v>3</v>
      </c>
      <c r="AL28" s="215">
        <v>2004</v>
      </c>
      <c r="AM28" s="54">
        <f t="shared" si="18"/>
        <v>0</v>
      </c>
      <c r="AN28" s="50">
        <f t="shared" si="19"/>
        <v>0</v>
      </c>
      <c r="AO28" s="51">
        <f t="shared" si="20"/>
        <v>0</v>
      </c>
      <c r="AP28" s="51">
        <f t="shared" si="21"/>
        <v>0</v>
      </c>
      <c r="AQ28" s="12">
        <f t="shared" si="22"/>
        <v>0</v>
      </c>
      <c r="AR28" s="12">
        <f t="shared" si="23"/>
        <v>0</v>
      </c>
      <c r="AS28" s="20">
        <f t="shared" si="24"/>
        <v>0</v>
      </c>
      <c r="AT28" s="44">
        <v>2</v>
      </c>
      <c r="AU28" s="42">
        <v>4</v>
      </c>
      <c r="AV28" s="22">
        <v>6</v>
      </c>
      <c r="AW28" s="43">
        <v>9</v>
      </c>
      <c r="AX28" s="41">
        <v>11</v>
      </c>
      <c r="AY28" s="45">
        <v>29</v>
      </c>
      <c r="AZ28" s="21">
        <v>28</v>
      </c>
      <c r="BA28" s="46">
        <v>31</v>
      </c>
      <c r="BB28" s="47">
        <v>30</v>
      </c>
      <c r="BC28" s="13">
        <f t="shared" si="25"/>
        <v>31</v>
      </c>
      <c r="BD28" s="24">
        <f t="shared" si="26"/>
        <v>0</v>
      </c>
      <c r="BE28" s="31">
        <f t="shared" si="27"/>
        <v>0</v>
      </c>
      <c r="BF28" s="29" t="e">
        <f t="shared" si="28"/>
        <v>#NUM!</v>
      </c>
      <c r="BG28" s="29" t="e">
        <f t="shared" si="29"/>
        <v>#NUM!</v>
      </c>
      <c r="BH28" s="23" t="e">
        <f t="shared" si="30"/>
        <v>#NUM!</v>
      </c>
      <c r="BI28" s="280"/>
    </row>
    <row r="29" spans="1:61" ht="13.5" thickBot="1" x14ac:dyDescent="0.25">
      <c r="A29" s="80"/>
      <c r="B29" s="111">
        <v>122</v>
      </c>
      <c r="C29" s="112"/>
      <c r="D29" s="256"/>
      <c r="E29" s="163"/>
      <c r="F29" s="163"/>
      <c r="G29" s="163"/>
      <c r="H29" s="106"/>
      <c r="I29" s="106"/>
      <c r="J29" s="106"/>
      <c r="K29" s="261"/>
      <c r="L29" s="261"/>
      <c r="M29" s="261"/>
      <c r="N29" s="158" t="e">
        <f t="shared" si="0"/>
        <v>#NUM!</v>
      </c>
      <c r="O29" s="252">
        <f t="shared" si="1"/>
        <v>0</v>
      </c>
      <c r="P29" s="253">
        <f t="shared" si="2"/>
        <v>0</v>
      </c>
      <c r="Q29" s="253">
        <f t="shared" si="3"/>
        <v>0</v>
      </c>
      <c r="R29" s="108">
        <f t="shared" si="4"/>
        <v>0</v>
      </c>
      <c r="S29" s="100">
        <f t="shared" si="5"/>
        <v>0</v>
      </c>
      <c r="T29" s="100">
        <f t="shared" si="6"/>
        <v>0</v>
      </c>
      <c r="U29" s="101">
        <f t="shared" si="7"/>
        <v>0</v>
      </c>
      <c r="V29" s="102">
        <f t="shared" si="8"/>
        <v>0</v>
      </c>
      <c r="W29" s="102">
        <f t="shared" si="9"/>
        <v>0</v>
      </c>
      <c r="X29" s="167">
        <f t="shared" si="10"/>
        <v>0.6</v>
      </c>
      <c r="Y29" s="103">
        <f t="shared" si="11"/>
        <v>0</v>
      </c>
      <c r="Z29" s="48">
        <f t="shared" si="12"/>
        <v>0</v>
      </c>
      <c r="AA29" s="48">
        <f t="shared" si="13"/>
        <v>0</v>
      </c>
      <c r="AB29" s="49">
        <f t="shared" si="14"/>
        <v>0</v>
      </c>
      <c r="AC29" s="109">
        <f t="shared" si="15"/>
        <v>0</v>
      </c>
      <c r="AD29" s="82">
        <f t="shared" si="16"/>
        <v>0</v>
      </c>
      <c r="AE29" s="110">
        <f t="shared" si="17"/>
        <v>0</v>
      </c>
      <c r="AF29" s="213">
        <v>29</v>
      </c>
      <c r="AG29" s="214">
        <v>2</v>
      </c>
      <c r="AH29" s="215">
        <v>2004</v>
      </c>
      <c r="AI29" s="157" t="s">
        <v>20</v>
      </c>
      <c r="AJ29" s="213">
        <v>1</v>
      </c>
      <c r="AK29" s="214">
        <v>3</v>
      </c>
      <c r="AL29" s="215">
        <v>2004</v>
      </c>
      <c r="AM29" s="54">
        <f t="shared" si="18"/>
        <v>0</v>
      </c>
      <c r="AN29" s="50">
        <f t="shared" si="19"/>
        <v>0</v>
      </c>
      <c r="AO29" s="51">
        <f t="shared" si="20"/>
        <v>0</v>
      </c>
      <c r="AP29" s="51">
        <f t="shared" si="21"/>
        <v>0</v>
      </c>
      <c r="AQ29" s="12">
        <f t="shared" si="22"/>
        <v>0</v>
      </c>
      <c r="AR29" s="12">
        <f t="shared" si="23"/>
        <v>0</v>
      </c>
      <c r="AS29" s="20">
        <f t="shared" si="24"/>
        <v>0</v>
      </c>
      <c r="AT29" s="44">
        <v>2</v>
      </c>
      <c r="AU29" s="42">
        <v>4</v>
      </c>
      <c r="AV29" s="22">
        <v>6</v>
      </c>
      <c r="AW29" s="43">
        <v>9</v>
      </c>
      <c r="AX29" s="41">
        <v>11</v>
      </c>
      <c r="AY29" s="45">
        <v>29</v>
      </c>
      <c r="AZ29" s="21">
        <v>28</v>
      </c>
      <c r="BA29" s="46">
        <v>31</v>
      </c>
      <c r="BB29" s="47">
        <v>30</v>
      </c>
      <c r="BC29" s="13">
        <f t="shared" si="25"/>
        <v>31</v>
      </c>
      <c r="BD29" s="24">
        <f t="shared" si="26"/>
        <v>0</v>
      </c>
      <c r="BE29" s="31">
        <f t="shared" si="27"/>
        <v>0</v>
      </c>
      <c r="BF29" s="29" t="e">
        <f t="shared" si="28"/>
        <v>#NUM!</v>
      </c>
      <c r="BG29" s="29" t="e">
        <f t="shared" si="29"/>
        <v>#NUM!</v>
      </c>
      <c r="BH29" s="23" t="e">
        <f t="shared" si="30"/>
        <v>#NUM!</v>
      </c>
      <c r="BI29" s="280"/>
    </row>
    <row r="30" spans="1:61" ht="13.5" thickBot="1" x14ac:dyDescent="0.25">
      <c r="A30" s="80"/>
      <c r="B30" s="111">
        <v>123</v>
      </c>
      <c r="C30" s="112"/>
      <c r="D30" s="256"/>
      <c r="E30" s="163"/>
      <c r="F30" s="163"/>
      <c r="G30" s="163"/>
      <c r="H30" s="106"/>
      <c r="I30" s="106"/>
      <c r="J30" s="106"/>
      <c r="K30" s="261"/>
      <c r="L30" s="261"/>
      <c r="M30" s="261"/>
      <c r="N30" s="158" t="e">
        <f t="shared" si="0"/>
        <v>#NUM!</v>
      </c>
      <c r="O30" s="252">
        <f t="shared" si="1"/>
        <v>0</v>
      </c>
      <c r="P30" s="253">
        <f t="shared" si="2"/>
        <v>0</v>
      </c>
      <c r="Q30" s="253">
        <f t="shared" si="3"/>
        <v>0</v>
      </c>
      <c r="R30" s="108">
        <f t="shared" si="4"/>
        <v>0</v>
      </c>
      <c r="S30" s="100">
        <f t="shared" si="5"/>
        <v>0</v>
      </c>
      <c r="T30" s="100">
        <f t="shared" si="6"/>
        <v>0</v>
      </c>
      <c r="U30" s="101">
        <f t="shared" si="7"/>
        <v>0</v>
      </c>
      <c r="V30" s="102">
        <f t="shared" si="8"/>
        <v>0</v>
      </c>
      <c r="W30" s="102">
        <f t="shared" si="9"/>
        <v>0</v>
      </c>
      <c r="X30" s="167">
        <f t="shared" si="10"/>
        <v>0.6</v>
      </c>
      <c r="Y30" s="103">
        <f t="shared" si="11"/>
        <v>0</v>
      </c>
      <c r="Z30" s="48">
        <f t="shared" si="12"/>
        <v>0</v>
      </c>
      <c r="AA30" s="48">
        <f t="shared" si="13"/>
        <v>0</v>
      </c>
      <c r="AB30" s="49">
        <f t="shared" si="14"/>
        <v>0</v>
      </c>
      <c r="AC30" s="109">
        <f t="shared" si="15"/>
        <v>0</v>
      </c>
      <c r="AD30" s="82">
        <f t="shared" si="16"/>
        <v>0</v>
      </c>
      <c r="AE30" s="110">
        <f t="shared" si="17"/>
        <v>0</v>
      </c>
      <c r="AF30" s="213">
        <v>29</v>
      </c>
      <c r="AG30" s="214">
        <v>2</v>
      </c>
      <c r="AH30" s="215">
        <v>2004</v>
      </c>
      <c r="AI30" s="157" t="s">
        <v>20</v>
      </c>
      <c r="AJ30" s="213">
        <v>1</v>
      </c>
      <c r="AK30" s="214">
        <v>3</v>
      </c>
      <c r="AL30" s="215">
        <v>2004</v>
      </c>
      <c r="AM30" s="54">
        <f t="shared" si="18"/>
        <v>0</v>
      </c>
      <c r="AN30" s="50">
        <f t="shared" si="19"/>
        <v>0</v>
      </c>
      <c r="AO30" s="51">
        <f t="shared" si="20"/>
        <v>0</v>
      </c>
      <c r="AP30" s="51">
        <f t="shared" si="21"/>
        <v>0</v>
      </c>
      <c r="AQ30" s="12">
        <f t="shared" si="22"/>
        <v>0</v>
      </c>
      <c r="AR30" s="12">
        <f t="shared" si="23"/>
        <v>0</v>
      </c>
      <c r="AS30" s="20">
        <f t="shared" si="24"/>
        <v>0</v>
      </c>
      <c r="AT30" s="44">
        <v>2</v>
      </c>
      <c r="AU30" s="42">
        <v>4</v>
      </c>
      <c r="AV30" s="22">
        <v>6</v>
      </c>
      <c r="AW30" s="43">
        <v>9</v>
      </c>
      <c r="AX30" s="41">
        <v>11</v>
      </c>
      <c r="AY30" s="45">
        <v>29</v>
      </c>
      <c r="AZ30" s="21">
        <v>28</v>
      </c>
      <c r="BA30" s="46">
        <v>31</v>
      </c>
      <c r="BB30" s="47">
        <v>30</v>
      </c>
      <c r="BC30" s="13">
        <f t="shared" si="25"/>
        <v>31</v>
      </c>
      <c r="BD30" s="24">
        <f t="shared" si="26"/>
        <v>0</v>
      </c>
      <c r="BE30" s="31">
        <f t="shared" si="27"/>
        <v>0</v>
      </c>
      <c r="BF30" s="29" t="e">
        <f t="shared" si="28"/>
        <v>#NUM!</v>
      </c>
      <c r="BG30" s="29" t="e">
        <f t="shared" si="29"/>
        <v>#NUM!</v>
      </c>
      <c r="BH30" s="23" t="e">
        <f t="shared" si="30"/>
        <v>#NUM!</v>
      </c>
      <c r="BI30" s="280"/>
    </row>
    <row r="31" spans="1:61" ht="13.5" thickBot="1" x14ac:dyDescent="0.25">
      <c r="A31" s="80"/>
      <c r="B31" s="111">
        <v>124</v>
      </c>
      <c r="C31" s="112"/>
      <c r="D31" s="256"/>
      <c r="E31" s="163"/>
      <c r="F31" s="163"/>
      <c r="G31" s="163"/>
      <c r="H31" s="106"/>
      <c r="I31" s="106"/>
      <c r="J31" s="106"/>
      <c r="K31" s="261"/>
      <c r="L31" s="261"/>
      <c r="M31" s="261"/>
      <c r="N31" s="158" t="e">
        <f t="shared" si="0"/>
        <v>#NUM!</v>
      </c>
      <c r="O31" s="252">
        <f t="shared" si="1"/>
        <v>0</v>
      </c>
      <c r="P31" s="253">
        <f t="shared" si="2"/>
        <v>0</v>
      </c>
      <c r="Q31" s="253">
        <f t="shared" si="3"/>
        <v>0</v>
      </c>
      <c r="R31" s="108">
        <f t="shared" si="4"/>
        <v>0</v>
      </c>
      <c r="S31" s="100">
        <f t="shared" si="5"/>
        <v>0</v>
      </c>
      <c r="T31" s="100">
        <f t="shared" si="6"/>
        <v>0</v>
      </c>
      <c r="U31" s="101">
        <f t="shared" si="7"/>
        <v>0</v>
      </c>
      <c r="V31" s="102">
        <f t="shared" si="8"/>
        <v>0</v>
      </c>
      <c r="W31" s="102">
        <f t="shared" si="9"/>
        <v>0</v>
      </c>
      <c r="X31" s="167">
        <f t="shared" si="10"/>
        <v>0.6</v>
      </c>
      <c r="Y31" s="103">
        <f t="shared" si="11"/>
        <v>0</v>
      </c>
      <c r="Z31" s="48">
        <f t="shared" si="12"/>
        <v>0</v>
      </c>
      <c r="AA31" s="48">
        <f t="shared" si="13"/>
        <v>0</v>
      </c>
      <c r="AB31" s="49">
        <f t="shared" si="14"/>
        <v>0</v>
      </c>
      <c r="AC31" s="109">
        <f t="shared" si="15"/>
        <v>0</v>
      </c>
      <c r="AD31" s="82">
        <f t="shared" si="16"/>
        <v>0</v>
      </c>
      <c r="AE31" s="110">
        <f t="shared" si="17"/>
        <v>0</v>
      </c>
      <c r="AF31" s="213">
        <v>29</v>
      </c>
      <c r="AG31" s="214">
        <v>2</v>
      </c>
      <c r="AH31" s="215">
        <v>2004</v>
      </c>
      <c r="AI31" s="157" t="s">
        <v>20</v>
      </c>
      <c r="AJ31" s="213">
        <v>1</v>
      </c>
      <c r="AK31" s="214">
        <v>3</v>
      </c>
      <c r="AL31" s="215">
        <v>2004</v>
      </c>
      <c r="AM31" s="54">
        <f t="shared" si="18"/>
        <v>0</v>
      </c>
      <c r="AN31" s="50">
        <f t="shared" si="19"/>
        <v>0</v>
      </c>
      <c r="AO31" s="51">
        <f t="shared" si="20"/>
        <v>0</v>
      </c>
      <c r="AP31" s="51">
        <f t="shared" si="21"/>
        <v>0</v>
      </c>
      <c r="AQ31" s="12">
        <f t="shared" si="22"/>
        <v>0</v>
      </c>
      <c r="AR31" s="12">
        <f t="shared" si="23"/>
        <v>0</v>
      </c>
      <c r="AS31" s="20">
        <f t="shared" si="24"/>
        <v>0</v>
      </c>
      <c r="AT31" s="44">
        <v>2</v>
      </c>
      <c r="AU31" s="42">
        <v>4</v>
      </c>
      <c r="AV31" s="22">
        <v>6</v>
      </c>
      <c r="AW31" s="43">
        <v>9</v>
      </c>
      <c r="AX31" s="41">
        <v>11</v>
      </c>
      <c r="AY31" s="45">
        <v>29</v>
      </c>
      <c r="AZ31" s="21">
        <v>28</v>
      </c>
      <c r="BA31" s="46">
        <v>31</v>
      </c>
      <c r="BB31" s="47">
        <v>30</v>
      </c>
      <c r="BC31" s="13">
        <f t="shared" si="25"/>
        <v>31</v>
      </c>
      <c r="BD31" s="24">
        <f t="shared" si="26"/>
        <v>0</v>
      </c>
      <c r="BE31" s="31">
        <f t="shared" si="27"/>
        <v>0</v>
      </c>
      <c r="BF31" s="29" t="e">
        <f t="shared" si="28"/>
        <v>#NUM!</v>
      </c>
      <c r="BG31" s="29" t="e">
        <f t="shared" si="29"/>
        <v>#NUM!</v>
      </c>
      <c r="BH31" s="23" t="e">
        <f t="shared" si="30"/>
        <v>#NUM!</v>
      </c>
      <c r="BI31" s="280"/>
    </row>
    <row r="32" spans="1:61" ht="13.5" thickBot="1" x14ac:dyDescent="0.25">
      <c r="A32" s="80"/>
      <c r="B32" s="111">
        <v>125</v>
      </c>
      <c r="C32" s="112"/>
      <c r="D32" s="256"/>
      <c r="E32" s="163"/>
      <c r="F32" s="163"/>
      <c r="G32" s="163"/>
      <c r="H32" s="106"/>
      <c r="I32" s="106"/>
      <c r="J32" s="106"/>
      <c r="K32" s="261"/>
      <c r="L32" s="261"/>
      <c r="M32" s="261"/>
      <c r="N32" s="158" t="e">
        <f t="shared" si="0"/>
        <v>#NUM!</v>
      </c>
      <c r="O32" s="252">
        <f t="shared" si="1"/>
        <v>0</v>
      </c>
      <c r="P32" s="253">
        <f t="shared" si="2"/>
        <v>0</v>
      </c>
      <c r="Q32" s="253">
        <f t="shared" si="3"/>
        <v>0</v>
      </c>
      <c r="R32" s="108">
        <f t="shared" si="4"/>
        <v>0</v>
      </c>
      <c r="S32" s="100">
        <f t="shared" si="5"/>
        <v>0</v>
      </c>
      <c r="T32" s="100">
        <f t="shared" si="6"/>
        <v>0</v>
      </c>
      <c r="U32" s="101">
        <f t="shared" si="7"/>
        <v>0</v>
      </c>
      <c r="V32" s="102">
        <f t="shared" si="8"/>
        <v>0</v>
      </c>
      <c r="W32" s="102">
        <f t="shared" si="9"/>
        <v>0</v>
      </c>
      <c r="X32" s="167">
        <f t="shared" si="10"/>
        <v>0.6</v>
      </c>
      <c r="Y32" s="103">
        <f t="shared" si="11"/>
        <v>0</v>
      </c>
      <c r="Z32" s="48">
        <f t="shared" si="12"/>
        <v>0</v>
      </c>
      <c r="AA32" s="48">
        <f t="shared" si="13"/>
        <v>0</v>
      </c>
      <c r="AB32" s="49">
        <f t="shared" si="14"/>
        <v>0</v>
      </c>
      <c r="AC32" s="109">
        <f t="shared" si="15"/>
        <v>0</v>
      </c>
      <c r="AD32" s="82">
        <f t="shared" si="16"/>
        <v>0</v>
      </c>
      <c r="AE32" s="110">
        <f t="shared" si="17"/>
        <v>0</v>
      </c>
      <c r="AF32" s="213">
        <v>29</v>
      </c>
      <c r="AG32" s="214">
        <v>2</v>
      </c>
      <c r="AH32" s="215">
        <v>2004</v>
      </c>
      <c r="AI32" s="157" t="s">
        <v>20</v>
      </c>
      <c r="AJ32" s="213">
        <v>1</v>
      </c>
      <c r="AK32" s="214">
        <v>3</v>
      </c>
      <c r="AL32" s="215">
        <v>2004</v>
      </c>
      <c r="AM32" s="54">
        <f t="shared" si="18"/>
        <v>0</v>
      </c>
      <c r="AN32" s="50">
        <f t="shared" si="19"/>
        <v>0</v>
      </c>
      <c r="AO32" s="51">
        <f t="shared" si="20"/>
        <v>0</v>
      </c>
      <c r="AP32" s="51">
        <f t="shared" si="21"/>
        <v>0</v>
      </c>
      <c r="AQ32" s="12">
        <f t="shared" si="22"/>
        <v>0</v>
      </c>
      <c r="AR32" s="12">
        <f t="shared" si="23"/>
        <v>0</v>
      </c>
      <c r="AS32" s="20">
        <f t="shared" si="24"/>
        <v>0</v>
      </c>
      <c r="AT32" s="44">
        <v>2</v>
      </c>
      <c r="AU32" s="42">
        <v>4</v>
      </c>
      <c r="AV32" s="22">
        <v>6</v>
      </c>
      <c r="AW32" s="43">
        <v>9</v>
      </c>
      <c r="AX32" s="41">
        <v>11</v>
      </c>
      <c r="AY32" s="45">
        <v>29</v>
      </c>
      <c r="AZ32" s="21">
        <v>28</v>
      </c>
      <c r="BA32" s="46">
        <v>31</v>
      </c>
      <c r="BB32" s="47">
        <v>30</v>
      </c>
      <c r="BC32" s="13">
        <f t="shared" si="25"/>
        <v>31</v>
      </c>
      <c r="BD32" s="24">
        <f t="shared" si="26"/>
        <v>0</v>
      </c>
      <c r="BE32" s="31">
        <f t="shared" si="27"/>
        <v>0</v>
      </c>
      <c r="BF32" s="29" t="e">
        <f t="shared" si="28"/>
        <v>#NUM!</v>
      </c>
      <c r="BG32" s="29" t="e">
        <f t="shared" si="29"/>
        <v>#NUM!</v>
      </c>
      <c r="BH32" s="23" t="e">
        <f t="shared" si="30"/>
        <v>#NUM!</v>
      </c>
      <c r="BI32" s="280"/>
    </row>
    <row r="33" spans="1:61" ht="13.5" thickBot="1" x14ac:dyDescent="0.25">
      <c r="A33" s="80"/>
      <c r="B33" s="111">
        <v>126</v>
      </c>
      <c r="C33" s="112"/>
      <c r="D33" s="256"/>
      <c r="E33" s="163"/>
      <c r="F33" s="163"/>
      <c r="G33" s="163"/>
      <c r="H33" s="106"/>
      <c r="I33" s="106"/>
      <c r="J33" s="106"/>
      <c r="K33" s="261"/>
      <c r="L33" s="261"/>
      <c r="M33" s="261"/>
      <c r="N33" s="158" t="e">
        <f t="shared" si="0"/>
        <v>#NUM!</v>
      </c>
      <c r="O33" s="252">
        <f t="shared" si="1"/>
        <v>0</v>
      </c>
      <c r="P33" s="253">
        <f t="shared" si="2"/>
        <v>0</v>
      </c>
      <c r="Q33" s="253">
        <f t="shared" si="3"/>
        <v>0</v>
      </c>
      <c r="R33" s="108">
        <f t="shared" si="4"/>
        <v>0</v>
      </c>
      <c r="S33" s="100">
        <f t="shared" si="5"/>
        <v>0</v>
      </c>
      <c r="T33" s="100">
        <f t="shared" si="6"/>
        <v>0</v>
      </c>
      <c r="U33" s="101">
        <f t="shared" si="7"/>
        <v>0</v>
      </c>
      <c r="V33" s="102">
        <f t="shared" si="8"/>
        <v>0</v>
      </c>
      <c r="W33" s="102">
        <f t="shared" si="9"/>
        <v>0</v>
      </c>
      <c r="X33" s="167">
        <f t="shared" si="10"/>
        <v>0.6</v>
      </c>
      <c r="Y33" s="103">
        <f t="shared" si="11"/>
        <v>0</v>
      </c>
      <c r="Z33" s="48">
        <f t="shared" si="12"/>
        <v>0</v>
      </c>
      <c r="AA33" s="48">
        <f t="shared" si="13"/>
        <v>0</v>
      </c>
      <c r="AB33" s="49">
        <f t="shared" si="14"/>
        <v>0</v>
      </c>
      <c r="AC33" s="109">
        <f t="shared" si="15"/>
        <v>0</v>
      </c>
      <c r="AD33" s="82">
        <f t="shared" si="16"/>
        <v>0</v>
      </c>
      <c r="AE33" s="110">
        <f t="shared" si="17"/>
        <v>0</v>
      </c>
      <c r="AF33" s="213">
        <v>29</v>
      </c>
      <c r="AG33" s="214">
        <v>2</v>
      </c>
      <c r="AH33" s="215">
        <v>2004</v>
      </c>
      <c r="AI33" s="157" t="s">
        <v>20</v>
      </c>
      <c r="AJ33" s="213">
        <v>1</v>
      </c>
      <c r="AK33" s="214">
        <v>3</v>
      </c>
      <c r="AL33" s="215">
        <v>2004</v>
      </c>
      <c r="AM33" s="54">
        <f t="shared" si="18"/>
        <v>0</v>
      </c>
      <c r="AN33" s="50">
        <f t="shared" si="19"/>
        <v>0</v>
      </c>
      <c r="AO33" s="51">
        <f t="shared" si="20"/>
        <v>0</v>
      </c>
      <c r="AP33" s="51">
        <f t="shared" si="21"/>
        <v>0</v>
      </c>
      <c r="AQ33" s="12">
        <f t="shared" si="22"/>
        <v>0</v>
      </c>
      <c r="AR33" s="12">
        <f t="shared" si="23"/>
        <v>0</v>
      </c>
      <c r="AS33" s="20">
        <f t="shared" si="24"/>
        <v>0</v>
      </c>
      <c r="AT33" s="44">
        <v>2</v>
      </c>
      <c r="AU33" s="42">
        <v>4</v>
      </c>
      <c r="AV33" s="22">
        <v>6</v>
      </c>
      <c r="AW33" s="43">
        <v>9</v>
      </c>
      <c r="AX33" s="41">
        <v>11</v>
      </c>
      <c r="AY33" s="45">
        <v>29</v>
      </c>
      <c r="AZ33" s="21">
        <v>28</v>
      </c>
      <c r="BA33" s="46">
        <v>31</v>
      </c>
      <c r="BB33" s="47">
        <v>30</v>
      </c>
      <c r="BC33" s="13">
        <f t="shared" si="25"/>
        <v>31</v>
      </c>
      <c r="BD33" s="24">
        <f t="shared" si="26"/>
        <v>0</v>
      </c>
      <c r="BE33" s="31">
        <f t="shared" si="27"/>
        <v>0</v>
      </c>
      <c r="BF33" s="29" t="e">
        <f t="shared" si="28"/>
        <v>#NUM!</v>
      </c>
      <c r="BG33" s="29" t="e">
        <f t="shared" si="29"/>
        <v>#NUM!</v>
      </c>
      <c r="BH33" s="23" t="e">
        <f t="shared" si="30"/>
        <v>#NUM!</v>
      </c>
      <c r="BI33" s="280"/>
    </row>
    <row r="34" spans="1:61" ht="13.5" thickBot="1" x14ac:dyDescent="0.25">
      <c r="A34" s="80"/>
      <c r="B34" s="111">
        <v>127</v>
      </c>
      <c r="C34" s="112"/>
      <c r="D34" s="256"/>
      <c r="E34" s="163"/>
      <c r="F34" s="163"/>
      <c r="G34" s="163"/>
      <c r="H34" s="106"/>
      <c r="I34" s="106"/>
      <c r="J34" s="106"/>
      <c r="K34" s="261"/>
      <c r="L34" s="261"/>
      <c r="M34" s="261"/>
      <c r="N34" s="158" t="e">
        <f t="shared" si="0"/>
        <v>#NUM!</v>
      </c>
      <c r="O34" s="252">
        <f t="shared" si="1"/>
        <v>0</v>
      </c>
      <c r="P34" s="253">
        <f t="shared" si="2"/>
        <v>0</v>
      </c>
      <c r="Q34" s="253">
        <f t="shared" si="3"/>
        <v>0</v>
      </c>
      <c r="R34" s="108">
        <f t="shared" si="4"/>
        <v>0</v>
      </c>
      <c r="S34" s="100">
        <f t="shared" si="5"/>
        <v>0</v>
      </c>
      <c r="T34" s="100">
        <f t="shared" si="6"/>
        <v>0</v>
      </c>
      <c r="U34" s="101">
        <f t="shared" si="7"/>
        <v>0</v>
      </c>
      <c r="V34" s="102">
        <f t="shared" si="8"/>
        <v>0</v>
      </c>
      <c r="W34" s="102">
        <f t="shared" si="9"/>
        <v>0</v>
      </c>
      <c r="X34" s="167">
        <f t="shared" si="10"/>
        <v>0.6</v>
      </c>
      <c r="Y34" s="103">
        <f t="shared" si="11"/>
        <v>0</v>
      </c>
      <c r="Z34" s="48">
        <f t="shared" si="12"/>
        <v>0</v>
      </c>
      <c r="AA34" s="48">
        <f t="shared" si="13"/>
        <v>0</v>
      </c>
      <c r="AB34" s="49">
        <f t="shared" si="14"/>
        <v>0</v>
      </c>
      <c r="AC34" s="109">
        <f t="shared" si="15"/>
        <v>0</v>
      </c>
      <c r="AD34" s="82">
        <f t="shared" si="16"/>
        <v>0</v>
      </c>
      <c r="AE34" s="110">
        <f t="shared" si="17"/>
        <v>0</v>
      </c>
      <c r="AF34" s="213">
        <v>29</v>
      </c>
      <c r="AG34" s="214">
        <v>2</v>
      </c>
      <c r="AH34" s="215">
        <v>2004</v>
      </c>
      <c r="AI34" s="157" t="s">
        <v>20</v>
      </c>
      <c r="AJ34" s="213">
        <v>1</v>
      </c>
      <c r="AK34" s="214">
        <v>3</v>
      </c>
      <c r="AL34" s="215">
        <v>2004</v>
      </c>
      <c r="AM34" s="54">
        <f t="shared" si="18"/>
        <v>0</v>
      </c>
      <c r="AN34" s="50">
        <f t="shared" si="19"/>
        <v>0</v>
      </c>
      <c r="AO34" s="51">
        <f t="shared" si="20"/>
        <v>0</v>
      </c>
      <c r="AP34" s="51">
        <f t="shared" si="21"/>
        <v>0</v>
      </c>
      <c r="AQ34" s="12">
        <f t="shared" si="22"/>
        <v>0</v>
      </c>
      <c r="AR34" s="12">
        <f t="shared" si="23"/>
        <v>0</v>
      </c>
      <c r="AS34" s="20">
        <f t="shared" si="24"/>
        <v>0</v>
      </c>
      <c r="AT34" s="44">
        <v>2</v>
      </c>
      <c r="AU34" s="42">
        <v>4</v>
      </c>
      <c r="AV34" s="22">
        <v>6</v>
      </c>
      <c r="AW34" s="43">
        <v>9</v>
      </c>
      <c r="AX34" s="41">
        <v>11</v>
      </c>
      <c r="AY34" s="45">
        <v>29</v>
      </c>
      <c r="AZ34" s="21">
        <v>28</v>
      </c>
      <c r="BA34" s="46">
        <v>31</v>
      </c>
      <c r="BB34" s="47">
        <v>30</v>
      </c>
      <c r="BC34" s="13">
        <f t="shared" si="25"/>
        <v>31</v>
      </c>
      <c r="BD34" s="24">
        <f t="shared" si="26"/>
        <v>0</v>
      </c>
      <c r="BE34" s="31">
        <f t="shared" si="27"/>
        <v>0</v>
      </c>
      <c r="BF34" s="29" t="e">
        <f t="shared" si="28"/>
        <v>#NUM!</v>
      </c>
      <c r="BG34" s="29" t="e">
        <f t="shared" si="29"/>
        <v>#NUM!</v>
      </c>
      <c r="BH34" s="23" t="e">
        <f t="shared" si="30"/>
        <v>#NUM!</v>
      </c>
      <c r="BI34" s="280"/>
    </row>
    <row r="35" spans="1:61" ht="13.5" thickBot="1" x14ac:dyDescent="0.25">
      <c r="A35" s="80"/>
      <c r="B35" s="111">
        <v>128</v>
      </c>
      <c r="C35" s="112"/>
      <c r="D35" s="256"/>
      <c r="E35" s="163"/>
      <c r="F35" s="163"/>
      <c r="G35" s="163"/>
      <c r="H35" s="106"/>
      <c r="I35" s="106"/>
      <c r="J35" s="106"/>
      <c r="K35" s="261"/>
      <c r="L35" s="261"/>
      <c r="M35" s="261"/>
      <c r="N35" s="158" t="e">
        <f t="shared" si="0"/>
        <v>#NUM!</v>
      </c>
      <c r="O35" s="252">
        <f t="shared" si="1"/>
        <v>0</v>
      </c>
      <c r="P35" s="253">
        <f t="shared" si="2"/>
        <v>0</v>
      </c>
      <c r="Q35" s="253">
        <f t="shared" si="3"/>
        <v>0</v>
      </c>
      <c r="R35" s="108">
        <f t="shared" si="4"/>
        <v>0</v>
      </c>
      <c r="S35" s="100">
        <f t="shared" si="5"/>
        <v>0</v>
      </c>
      <c r="T35" s="100">
        <f t="shared" si="6"/>
        <v>0</v>
      </c>
      <c r="U35" s="101">
        <f t="shared" si="7"/>
        <v>0</v>
      </c>
      <c r="V35" s="102">
        <f t="shared" si="8"/>
        <v>0</v>
      </c>
      <c r="W35" s="102">
        <f t="shared" si="9"/>
        <v>0</v>
      </c>
      <c r="X35" s="167">
        <f t="shared" si="10"/>
        <v>0.6</v>
      </c>
      <c r="Y35" s="103">
        <f t="shared" si="11"/>
        <v>0</v>
      </c>
      <c r="Z35" s="48">
        <f t="shared" si="12"/>
        <v>0</v>
      </c>
      <c r="AA35" s="48">
        <f t="shared" si="13"/>
        <v>0</v>
      </c>
      <c r="AB35" s="49">
        <f t="shared" si="14"/>
        <v>0</v>
      </c>
      <c r="AC35" s="109">
        <f t="shared" si="15"/>
        <v>0</v>
      </c>
      <c r="AD35" s="82">
        <f t="shared" si="16"/>
        <v>0</v>
      </c>
      <c r="AE35" s="110">
        <f t="shared" si="17"/>
        <v>0</v>
      </c>
      <c r="AF35" s="213">
        <v>29</v>
      </c>
      <c r="AG35" s="214">
        <v>2</v>
      </c>
      <c r="AH35" s="215">
        <v>2004</v>
      </c>
      <c r="AI35" s="157" t="s">
        <v>20</v>
      </c>
      <c r="AJ35" s="213">
        <v>1</v>
      </c>
      <c r="AK35" s="214">
        <v>3</v>
      </c>
      <c r="AL35" s="215">
        <v>2004</v>
      </c>
      <c r="AM35" s="54">
        <f t="shared" si="18"/>
        <v>0</v>
      </c>
      <c r="AN35" s="50">
        <f t="shared" si="19"/>
        <v>0</v>
      </c>
      <c r="AO35" s="51">
        <f t="shared" si="20"/>
        <v>0</v>
      </c>
      <c r="AP35" s="51">
        <f t="shared" si="21"/>
        <v>0</v>
      </c>
      <c r="AQ35" s="12">
        <f t="shared" si="22"/>
        <v>0</v>
      </c>
      <c r="AR35" s="12">
        <f t="shared" si="23"/>
        <v>0</v>
      </c>
      <c r="AS35" s="20">
        <f t="shared" si="24"/>
        <v>0</v>
      </c>
      <c r="AT35" s="44">
        <v>2</v>
      </c>
      <c r="AU35" s="42">
        <v>4</v>
      </c>
      <c r="AV35" s="22">
        <v>6</v>
      </c>
      <c r="AW35" s="43">
        <v>9</v>
      </c>
      <c r="AX35" s="41">
        <v>11</v>
      </c>
      <c r="AY35" s="45">
        <v>29</v>
      </c>
      <c r="AZ35" s="21">
        <v>28</v>
      </c>
      <c r="BA35" s="46">
        <v>31</v>
      </c>
      <c r="BB35" s="47">
        <v>30</v>
      </c>
      <c r="BC35" s="13">
        <f t="shared" si="25"/>
        <v>31</v>
      </c>
      <c r="BD35" s="24">
        <f t="shared" si="26"/>
        <v>0</v>
      </c>
      <c r="BE35" s="31">
        <f t="shared" si="27"/>
        <v>0</v>
      </c>
      <c r="BF35" s="29" t="e">
        <f t="shared" si="28"/>
        <v>#NUM!</v>
      </c>
      <c r="BG35" s="29" t="e">
        <f t="shared" si="29"/>
        <v>#NUM!</v>
      </c>
      <c r="BH35" s="23" t="e">
        <f t="shared" si="30"/>
        <v>#NUM!</v>
      </c>
      <c r="BI35" s="280"/>
    </row>
    <row r="36" spans="1:61" ht="13.5" thickBot="1" x14ac:dyDescent="0.25">
      <c r="A36" s="80"/>
      <c r="B36" s="111">
        <v>129</v>
      </c>
      <c r="C36" s="112"/>
      <c r="D36" s="256"/>
      <c r="E36" s="163"/>
      <c r="F36" s="163"/>
      <c r="G36" s="163"/>
      <c r="H36" s="106"/>
      <c r="I36" s="106"/>
      <c r="J36" s="106"/>
      <c r="K36" s="261"/>
      <c r="L36" s="261"/>
      <c r="M36" s="261"/>
      <c r="N36" s="158" t="e">
        <f t="shared" si="0"/>
        <v>#NUM!</v>
      </c>
      <c r="O36" s="252">
        <f t="shared" si="1"/>
        <v>0</v>
      </c>
      <c r="P36" s="253">
        <f t="shared" si="2"/>
        <v>0</v>
      </c>
      <c r="Q36" s="253">
        <f t="shared" si="3"/>
        <v>0</v>
      </c>
      <c r="R36" s="108">
        <f t="shared" si="4"/>
        <v>0</v>
      </c>
      <c r="S36" s="100">
        <f t="shared" si="5"/>
        <v>0</v>
      </c>
      <c r="T36" s="100">
        <f t="shared" si="6"/>
        <v>0</v>
      </c>
      <c r="U36" s="101">
        <f t="shared" si="7"/>
        <v>0</v>
      </c>
      <c r="V36" s="102">
        <f t="shared" si="8"/>
        <v>0</v>
      </c>
      <c r="W36" s="102">
        <f t="shared" si="9"/>
        <v>0</v>
      </c>
      <c r="X36" s="167">
        <f t="shared" si="10"/>
        <v>0.6</v>
      </c>
      <c r="Y36" s="103">
        <f t="shared" si="11"/>
        <v>0</v>
      </c>
      <c r="Z36" s="48">
        <f t="shared" si="12"/>
        <v>0</v>
      </c>
      <c r="AA36" s="48">
        <f t="shared" si="13"/>
        <v>0</v>
      </c>
      <c r="AB36" s="49">
        <f t="shared" si="14"/>
        <v>0</v>
      </c>
      <c r="AC36" s="109">
        <f t="shared" si="15"/>
        <v>0</v>
      </c>
      <c r="AD36" s="82">
        <f t="shared" si="16"/>
        <v>0</v>
      </c>
      <c r="AE36" s="110">
        <f t="shared" si="17"/>
        <v>0</v>
      </c>
      <c r="AF36" s="213">
        <v>29</v>
      </c>
      <c r="AG36" s="214">
        <v>2</v>
      </c>
      <c r="AH36" s="215">
        <v>2004</v>
      </c>
      <c r="AI36" s="157" t="s">
        <v>20</v>
      </c>
      <c r="AJ36" s="213">
        <v>1</v>
      </c>
      <c r="AK36" s="214">
        <v>3</v>
      </c>
      <c r="AL36" s="215">
        <v>2004</v>
      </c>
      <c r="AM36" s="54">
        <f t="shared" si="18"/>
        <v>0</v>
      </c>
      <c r="AN36" s="50">
        <f t="shared" si="19"/>
        <v>0</v>
      </c>
      <c r="AO36" s="51">
        <f t="shared" si="20"/>
        <v>0</v>
      </c>
      <c r="AP36" s="51">
        <f t="shared" si="21"/>
        <v>0</v>
      </c>
      <c r="AQ36" s="12">
        <f t="shared" si="22"/>
        <v>0</v>
      </c>
      <c r="AR36" s="12">
        <f t="shared" si="23"/>
        <v>0</v>
      </c>
      <c r="AS36" s="20">
        <f t="shared" si="24"/>
        <v>0</v>
      </c>
      <c r="AT36" s="44">
        <v>2</v>
      </c>
      <c r="AU36" s="42">
        <v>4</v>
      </c>
      <c r="AV36" s="22">
        <v>6</v>
      </c>
      <c r="AW36" s="43">
        <v>9</v>
      </c>
      <c r="AX36" s="41">
        <v>11</v>
      </c>
      <c r="AY36" s="45">
        <v>29</v>
      </c>
      <c r="AZ36" s="21">
        <v>28</v>
      </c>
      <c r="BA36" s="46">
        <v>31</v>
      </c>
      <c r="BB36" s="47">
        <v>30</v>
      </c>
      <c r="BC36" s="13">
        <f t="shared" si="25"/>
        <v>31</v>
      </c>
      <c r="BD36" s="24">
        <f t="shared" si="26"/>
        <v>0</v>
      </c>
      <c r="BE36" s="31">
        <f t="shared" si="27"/>
        <v>0</v>
      </c>
      <c r="BF36" s="29" t="e">
        <f t="shared" si="28"/>
        <v>#NUM!</v>
      </c>
      <c r="BG36" s="29" t="e">
        <f t="shared" si="29"/>
        <v>#NUM!</v>
      </c>
      <c r="BH36" s="23" t="e">
        <f t="shared" si="30"/>
        <v>#NUM!</v>
      </c>
      <c r="BI36" s="280"/>
    </row>
    <row r="37" spans="1:61" ht="13.5" thickBot="1" x14ac:dyDescent="0.25">
      <c r="A37" s="80"/>
      <c r="B37" s="148">
        <v>130</v>
      </c>
      <c r="C37" s="149"/>
      <c r="D37" s="257"/>
      <c r="E37" s="164"/>
      <c r="F37" s="164"/>
      <c r="G37" s="164"/>
      <c r="H37" s="150"/>
      <c r="I37" s="150"/>
      <c r="J37" s="150"/>
      <c r="K37" s="263"/>
      <c r="L37" s="263"/>
      <c r="M37" s="263"/>
      <c r="N37" s="158" t="e">
        <f t="shared" si="0"/>
        <v>#NUM!</v>
      </c>
      <c r="O37" s="252">
        <f t="shared" si="1"/>
        <v>0</v>
      </c>
      <c r="P37" s="253">
        <f t="shared" si="2"/>
        <v>0</v>
      </c>
      <c r="Q37" s="253">
        <f t="shared" si="3"/>
        <v>0</v>
      </c>
      <c r="R37" s="161">
        <f t="shared" si="4"/>
        <v>0</v>
      </c>
      <c r="S37" s="151">
        <f t="shared" si="5"/>
        <v>0</v>
      </c>
      <c r="T37" s="151">
        <f t="shared" si="6"/>
        <v>0</v>
      </c>
      <c r="U37" s="152">
        <f t="shared" si="7"/>
        <v>0</v>
      </c>
      <c r="V37" s="153">
        <f t="shared" si="8"/>
        <v>0</v>
      </c>
      <c r="W37" s="153">
        <f t="shared" si="9"/>
        <v>0</v>
      </c>
      <c r="X37" s="168">
        <f t="shared" si="10"/>
        <v>0.6</v>
      </c>
      <c r="Y37" s="103">
        <f t="shared" si="11"/>
        <v>0</v>
      </c>
      <c r="Z37" s="48">
        <f t="shared" si="12"/>
        <v>0</v>
      </c>
      <c r="AA37" s="48">
        <f t="shared" si="13"/>
        <v>0</v>
      </c>
      <c r="AB37" s="49">
        <f t="shared" si="14"/>
        <v>0</v>
      </c>
      <c r="AC37" s="109">
        <f t="shared" si="15"/>
        <v>0</v>
      </c>
      <c r="AD37" s="82">
        <f t="shared" si="16"/>
        <v>0</v>
      </c>
      <c r="AE37" s="110">
        <f t="shared" si="17"/>
        <v>0</v>
      </c>
      <c r="AF37" s="213">
        <v>29</v>
      </c>
      <c r="AG37" s="214">
        <v>2</v>
      </c>
      <c r="AH37" s="215">
        <v>2004</v>
      </c>
      <c r="AI37" s="157" t="s">
        <v>20</v>
      </c>
      <c r="AJ37" s="213">
        <v>1</v>
      </c>
      <c r="AK37" s="214">
        <v>3</v>
      </c>
      <c r="AL37" s="215">
        <v>2004</v>
      </c>
      <c r="AM37" s="54">
        <f t="shared" si="18"/>
        <v>0</v>
      </c>
      <c r="AN37" s="50">
        <f t="shared" si="19"/>
        <v>0</v>
      </c>
      <c r="AO37" s="51">
        <f t="shared" si="20"/>
        <v>0</v>
      </c>
      <c r="AP37" s="51">
        <f t="shared" si="21"/>
        <v>0</v>
      </c>
      <c r="AQ37" s="12">
        <f t="shared" si="22"/>
        <v>0</v>
      </c>
      <c r="AR37" s="12">
        <f t="shared" si="23"/>
        <v>0</v>
      </c>
      <c r="AS37" s="20">
        <f t="shared" si="24"/>
        <v>0</v>
      </c>
      <c r="AT37" s="44">
        <v>2</v>
      </c>
      <c r="AU37" s="42">
        <v>4</v>
      </c>
      <c r="AV37" s="22">
        <v>6</v>
      </c>
      <c r="AW37" s="43">
        <v>9</v>
      </c>
      <c r="AX37" s="41">
        <v>11</v>
      </c>
      <c r="AY37" s="45">
        <v>29</v>
      </c>
      <c r="AZ37" s="21">
        <v>28</v>
      </c>
      <c r="BA37" s="46">
        <v>31</v>
      </c>
      <c r="BB37" s="47">
        <v>30</v>
      </c>
      <c r="BC37" s="13">
        <f t="shared" si="25"/>
        <v>31</v>
      </c>
      <c r="BD37" s="24">
        <f t="shared" si="26"/>
        <v>0</v>
      </c>
      <c r="BE37" s="31">
        <f t="shared" si="27"/>
        <v>0</v>
      </c>
      <c r="BF37" s="29" t="e">
        <f t="shared" si="28"/>
        <v>#NUM!</v>
      </c>
      <c r="BG37" s="29" t="e">
        <f t="shared" si="29"/>
        <v>#NUM!</v>
      </c>
      <c r="BH37" s="23" t="e">
        <f t="shared" si="30"/>
        <v>#NUM!</v>
      </c>
      <c r="BI37" s="280"/>
    </row>
    <row r="38" spans="1:61" ht="14.25" thickTop="1" thickBot="1" x14ac:dyDescent="0.25">
      <c r="A38" s="80"/>
      <c r="B38" s="104">
        <v>131</v>
      </c>
      <c r="C38" s="154"/>
      <c r="D38" s="258"/>
      <c r="E38" s="165"/>
      <c r="F38" s="165"/>
      <c r="G38" s="165"/>
      <c r="H38" s="107"/>
      <c r="I38" s="107"/>
      <c r="J38" s="107"/>
      <c r="K38" s="261"/>
      <c r="L38" s="261"/>
      <c r="M38" s="261"/>
      <c r="N38" s="158" t="e">
        <f t="shared" si="0"/>
        <v>#NUM!</v>
      </c>
      <c r="O38" s="252">
        <f t="shared" si="1"/>
        <v>0</v>
      </c>
      <c r="P38" s="253">
        <f t="shared" si="2"/>
        <v>0</v>
      </c>
      <c r="Q38" s="253">
        <f t="shared" si="3"/>
        <v>0</v>
      </c>
      <c r="R38" s="155">
        <f t="shared" si="4"/>
        <v>0</v>
      </c>
      <c r="S38" s="100">
        <f t="shared" si="5"/>
        <v>0</v>
      </c>
      <c r="T38" s="100">
        <f t="shared" si="6"/>
        <v>0</v>
      </c>
      <c r="U38" s="101">
        <f t="shared" si="7"/>
        <v>0</v>
      </c>
      <c r="V38" s="102">
        <f t="shared" si="8"/>
        <v>0</v>
      </c>
      <c r="W38" s="102">
        <f t="shared" si="9"/>
        <v>0</v>
      </c>
      <c r="X38" s="167">
        <f t="shared" si="10"/>
        <v>0.6</v>
      </c>
      <c r="Y38" s="103">
        <f t="shared" si="11"/>
        <v>0</v>
      </c>
      <c r="Z38" s="48">
        <f t="shared" si="12"/>
        <v>0</v>
      </c>
      <c r="AA38" s="48">
        <f t="shared" si="13"/>
        <v>0</v>
      </c>
      <c r="AB38" s="49">
        <f t="shared" si="14"/>
        <v>0</v>
      </c>
      <c r="AC38" s="109">
        <f t="shared" si="15"/>
        <v>0</v>
      </c>
      <c r="AD38" s="82">
        <f t="shared" si="16"/>
        <v>0</v>
      </c>
      <c r="AE38" s="110">
        <f t="shared" si="17"/>
        <v>0</v>
      </c>
      <c r="AF38" s="213">
        <v>29</v>
      </c>
      <c r="AG38" s="214">
        <v>2</v>
      </c>
      <c r="AH38" s="215">
        <v>2004</v>
      </c>
      <c r="AI38" s="157" t="s">
        <v>20</v>
      </c>
      <c r="AJ38" s="213">
        <v>1</v>
      </c>
      <c r="AK38" s="214">
        <v>3</v>
      </c>
      <c r="AL38" s="215">
        <v>2004</v>
      </c>
      <c r="AM38" s="54">
        <f t="shared" si="18"/>
        <v>0</v>
      </c>
      <c r="AN38" s="50">
        <f t="shared" si="19"/>
        <v>0</v>
      </c>
      <c r="AO38" s="51">
        <f t="shared" si="20"/>
        <v>0</v>
      </c>
      <c r="AP38" s="51">
        <f t="shared" si="21"/>
        <v>0</v>
      </c>
      <c r="AQ38" s="12">
        <f t="shared" si="22"/>
        <v>0</v>
      </c>
      <c r="AR38" s="12">
        <f t="shared" si="23"/>
        <v>0</v>
      </c>
      <c r="AS38" s="20">
        <f t="shared" si="24"/>
        <v>0</v>
      </c>
      <c r="AT38" s="44">
        <v>2</v>
      </c>
      <c r="AU38" s="42">
        <v>4</v>
      </c>
      <c r="AV38" s="22">
        <v>6</v>
      </c>
      <c r="AW38" s="43">
        <v>9</v>
      </c>
      <c r="AX38" s="41">
        <v>11</v>
      </c>
      <c r="AY38" s="45">
        <v>29</v>
      </c>
      <c r="AZ38" s="21">
        <v>28</v>
      </c>
      <c r="BA38" s="46">
        <v>31</v>
      </c>
      <c r="BB38" s="47">
        <v>30</v>
      </c>
      <c r="BC38" s="13">
        <f t="shared" si="25"/>
        <v>31</v>
      </c>
      <c r="BD38" s="24">
        <f t="shared" si="26"/>
        <v>0</v>
      </c>
      <c r="BE38" s="31">
        <f t="shared" si="27"/>
        <v>0</v>
      </c>
      <c r="BF38" s="29" t="e">
        <f t="shared" si="28"/>
        <v>#NUM!</v>
      </c>
      <c r="BG38" s="29" t="e">
        <f t="shared" si="29"/>
        <v>#NUM!</v>
      </c>
      <c r="BH38" s="23" t="e">
        <f t="shared" si="30"/>
        <v>#NUM!</v>
      </c>
      <c r="BI38" s="280"/>
    </row>
    <row r="39" spans="1:61" ht="13.5" thickBot="1" x14ac:dyDescent="0.25">
      <c r="A39" s="80"/>
      <c r="B39" s="111">
        <v>132</v>
      </c>
      <c r="C39" s="112"/>
      <c r="D39" s="256"/>
      <c r="E39" s="163"/>
      <c r="F39" s="163"/>
      <c r="G39" s="163"/>
      <c r="H39" s="106"/>
      <c r="I39" s="106"/>
      <c r="J39" s="106"/>
      <c r="K39" s="261"/>
      <c r="L39" s="261"/>
      <c r="M39" s="261"/>
      <c r="N39" s="158" t="e">
        <f t="shared" si="0"/>
        <v>#NUM!</v>
      </c>
      <c r="O39" s="252">
        <f t="shared" si="1"/>
        <v>0</v>
      </c>
      <c r="P39" s="253">
        <f t="shared" si="2"/>
        <v>0</v>
      </c>
      <c r="Q39" s="253">
        <f t="shared" si="3"/>
        <v>0</v>
      </c>
      <c r="R39" s="108">
        <f t="shared" si="4"/>
        <v>0</v>
      </c>
      <c r="S39" s="100">
        <f t="shared" si="5"/>
        <v>0</v>
      </c>
      <c r="T39" s="100">
        <f t="shared" si="6"/>
        <v>0</v>
      </c>
      <c r="U39" s="101">
        <f t="shared" si="7"/>
        <v>0</v>
      </c>
      <c r="V39" s="102">
        <f t="shared" si="8"/>
        <v>0</v>
      </c>
      <c r="W39" s="102">
        <f t="shared" si="9"/>
        <v>0</v>
      </c>
      <c r="X39" s="167">
        <f t="shared" si="10"/>
        <v>0.6</v>
      </c>
      <c r="Y39" s="103">
        <f t="shared" si="11"/>
        <v>0</v>
      </c>
      <c r="Z39" s="48">
        <f t="shared" si="12"/>
        <v>0</v>
      </c>
      <c r="AA39" s="48">
        <f t="shared" si="13"/>
        <v>0</v>
      </c>
      <c r="AB39" s="49">
        <f t="shared" si="14"/>
        <v>0</v>
      </c>
      <c r="AC39" s="109">
        <f t="shared" si="15"/>
        <v>0</v>
      </c>
      <c r="AD39" s="82">
        <f t="shared" si="16"/>
        <v>0</v>
      </c>
      <c r="AE39" s="110">
        <f t="shared" si="17"/>
        <v>0</v>
      </c>
      <c r="AF39" s="213">
        <v>29</v>
      </c>
      <c r="AG39" s="214">
        <v>2</v>
      </c>
      <c r="AH39" s="215">
        <v>2004</v>
      </c>
      <c r="AI39" s="157" t="s">
        <v>20</v>
      </c>
      <c r="AJ39" s="213">
        <v>1</v>
      </c>
      <c r="AK39" s="214">
        <v>3</v>
      </c>
      <c r="AL39" s="215">
        <v>2004</v>
      </c>
      <c r="AM39" s="54">
        <f t="shared" si="18"/>
        <v>0</v>
      </c>
      <c r="AN39" s="50">
        <f t="shared" si="19"/>
        <v>0</v>
      </c>
      <c r="AO39" s="51">
        <f t="shared" si="20"/>
        <v>0</v>
      </c>
      <c r="AP39" s="51">
        <f t="shared" si="21"/>
        <v>0</v>
      </c>
      <c r="AQ39" s="12">
        <f t="shared" si="22"/>
        <v>0</v>
      </c>
      <c r="AR39" s="12">
        <f t="shared" si="23"/>
        <v>0</v>
      </c>
      <c r="AS39" s="20">
        <f t="shared" si="24"/>
        <v>0</v>
      </c>
      <c r="AT39" s="44">
        <v>2</v>
      </c>
      <c r="AU39" s="42">
        <v>4</v>
      </c>
      <c r="AV39" s="22">
        <v>6</v>
      </c>
      <c r="AW39" s="43">
        <v>9</v>
      </c>
      <c r="AX39" s="41">
        <v>11</v>
      </c>
      <c r="AY39" s="45">
        <v>29</v>
      </c>
      <c r="AZ39" s="21">
        <v>28</v>
      </c>
      <c r="BA39" s="46">
        <v>31</v>
      </c>
      <c r="BB39" s="47">
        <v>30</v>
      </c>
      <c r="BC39" s="13">
        <f t="shared" si="25"/>
        <v>31</v>
      </c>
      <c r="BD39" s="24">
        <f t="shared" si="26"/>
        <v>0</v>
      </c>
      <c r="BE39" s="31">
        <f t="shared" si="27"/>
        <v>0</v>
      </c>
      <c r="BF39" s="29" t="e">
        <f t="shared" si="28"/>
        <v>#NUM!</v>
      </c>
      <c r="BG39" s="29" t="e">
        <f t="shared" si="29"/>
        <v>#NUM!</v>
      </c>
      <c r="BH39" s="23" t="e">
        <f t="shared" si="30"/>
        <v>#NUM!</v>
      </c>
      <c r="BI39" s="280"/>
    </row>
    <row r="40" spans="1:61" ht="13.5" thickBot="1" x14ac:dyDescent="0.25">
      <c r="A40" s="80"/>
      <c r="B40" s="111">
        <v>133</v>
      </c>
      <c r="C40" s="112"/>
      <c r="D40" s="256"/>
      <c r="E40" s="163"/>
      <c r="F40" s="163"/>
      <c r="G40" s="163"/>
      <c r="H40" s="106"/>
      <c r="I40" s="106"/>
      <c r="J40" s="106"/>
      <c r="K40" s="261"/>
      <c r="L40" s="261"/>
      <c r="M40" s="261"/>
      <c r="N40" s="158" t="e">
        <f t="shared" ref="N40:N71" si="31">BH40</f>
        <v>#NUM!</v>
      </c>
      <c r="O40" s="252">
        <f t="shared" ref="O40:O71" si="32">IF(M40&gt;0,(IF(H40&gt;K40,(IF(I40&gt;(L40-1),M40-J40-1,M40-J40)),(IF(I40&gt;(L40),M40-J40-1,M40-J40)))),0)</f>
        <v>0</v>
      </c>
      <c r="P40" s="253">
        <f t="shared" ref="P40:P71" si="33">IF(L40&gt;0,(IF(H40&gt;K40,(IF(I40&gt;(L40-1),L40+11-I40,L40-I40-1)),(IF((I40-1)&lt;L40,L40-I40,(IF(I40&gt;(L40-1),L40-I40+12,L40-I40)))))),0)</f>
        <v>0</v>
      </c>
      <c r="Q40" s="253">
        <f t="shared" ref="Q40:Q71" si="34">IF(K40&gt;0,(IF(H40=0,IF(I40=0,IF(J40=0,IF(K40=0,IF(L40=0,IF(M40=0,0,BE40))))),BE40)),0)</f>
        <v>0</v>
      </c>
      <c r="R40" s="108">
        <f t="shared" ref="R40:R71" si="35">AE40</f>
        <v>0</v>
      </c>
      <c r="S40" s="100">
        <f t="shared" ref="S40:S71" si="36">IF(M40=0,0,(IF(J40=0,0,AD40)))</f>
        <v>0</v>
      </c>
      <c r="T40" s="100">
        <f t="shared" ref="T40:T71" si="37">IF(M40=0,0,(IF(J40=0,0,AC40)))</f>
        <v>0</v>
      </c>
      <c r="U40" s="101">
        <f t="shared" ref="U40:U71" si="38">E40+O40</f>
        <v>0</v>
      </c>
      <c r="V40" s="102">
        <f t="shared" ref="V40:V71" si="39">F40+P40</f>
        <v>0</v>
      </c>
      <c r="W40" s="102">
        <f t="shared" ref="W40:W71" si="40">G40+Q40</f>
        <v>0</v>
      </c>
      <c r="X40" s="167">
        <f t="shared" ref="X40:X71" si="41">IF(R40&lt;5,60%,IF(AND(R40&gt;=5,R40&lt;8),80%,IF(R40&gt;=8,100%)))</f>
        <v>0.6</v>
      </c>
      <c r="Y40" s="103">
        <f t="shared" ref="Y40:Y71" si="42">W40</f>
        <v>0</v>
      </c>
      <c r="Z40" s="48">
        <f t="shared" ref="Z40:Z71" si="43">AA40+V40</f>
        <v>0</v>
      </c>
      <c r="AA40" s="48">
        <f t="shared" ref="AA40:AA71" si="44">INT(Y40/30)</f>
        <v>0</v>
      </c>
      <c r="AB40" s="49">
        <f t="shared" ref="AB40:AB71" si="45">INT(Z40/12)</f>
        <v>0</v>
      </c>
      <c r="AC40" s="109">
        <f t="shared" ref="AC40:AC71" si="46">IF(Y40&gt;29,Y40-30*INT(Y40/30),Y40)</f>
        <v>0</v>
      </c>
      <c r="AD40" s="82">
        <f t="shared" ref="AD40:AD71" si="47">IF((Z40-AB40*12)&gt;10,Z40-AB40*12,Z40-AB40*12)</f>
        <v>0</v>
      </c>
      <c r="AE40" s="110">
        <f t="shared" ref="AE40:AE71" si="48">AB40+U40</f>
        <v>0</v>
      </c>
      <c r="AF40" s="213">
        <v>29</v>
      </c>
      <c r="AG40" s="214">
        <v>2</v>
      </c>
      <c r="AH40" s="215">
        <v>2004</v>
      </c>
      <c r="AI40" s="157" t="s">
        <v>20</v>
      </c>
      <c r="AJ40" s="213">
        <v>1</v>
      </c>
      <c r="AK40" s="214">
        <v>3</v>
      </c>
      <c r="AL40" s="215">
        <v>2004</v>
      </c>
      <c r="AM40" s="54">
        <f t="shared" ref="AM40:AM71" si="49">IF(H40=0,IF(I40=0,IF(J40=0,IF(K40=0,IF(L40=0,IF(M40=0,0,BH40))))),BH40)</f>
        <v>0</v>
      </c>
      <c r="AN40" s="50">
        <f t="shared" ref="AN40:AN71" si="50">IF(H40&gt;K40,(IF(I40&gt;(L40-1),M40-J40-1,M40-J40)),(IF(I40&gt;(L40),M40-J40-1,M40-J40)))</f>
        <v>0</v>
      </c>
      <c r="AO40" s="51">
        <f t="shared" ref="AO40:AO71" si="51">IF(H40&gt;K40,(IF(I40&gt;(L40-1),L40+11-I40,L40-I40-1)),(IF((I40-1)&lt;L40,L40-I40,(IF(I40&gt;(L40-1),L40-I40+12,L40-I40)))))</f>
        <v>0</v>
      </c>
      <c r="AP40" s="51">
        <f t="shared" ref="AP40:AP71" si="52">IF(H40=0,IF(I40=0,IF(J40=0,IF(K40=0,IF(L40=0,IF(M40=0,0,BE40))))),BE40)</f>
        <v>0</v>
      </c>
      <c r="AQ40" s="12">
        <f t="shared" ref="AQ40:AQ71" si="53">IF(AR40&lt;I40,M40-1,M40)</f>
        <v>0</v>
      </c>
      <c r="AR40" s="12">
        <f t="shared" ref="AR40:AR71" si="54">IF(K40&lt;H40,L40-1,L40)</f>
        <v>0</v>
      </c>
      <c r="AS40" s="20">
        <f t="shared" ref="AS40:AS71" si="55">AQ40-J40</f>
        <v>0</v>
      </c>
      <c r="AT40" s="44">
        <v>2</v>
      </c>
      <c r="AU40" s="42">
        <v>4</v>
      </c>
      <c r="AV40" s="22">
        <v>6</v>
      </c>
      <c r="AW40" s="43">
        <v>9</v>
      </c>
      <c r="AX40" s="41">
        <v>11</v>
      </c>
      <c r="AY40" s="45">
        <v>29</v>
      </c>
      <c r="AZ40" s="21">
        <v>28</v>
      </c>
      <c r="BA40" s="46">
        <v>31</v>
      </c>
      <c r="BB40" s="47">
        <v>30</v>
      </c>
      <c r="BC40" s="13">
        <f t="shared" ref="BC40:BC71" si="56">IF(I40=AU40,BB40,IF(I40=AV40,BB40,IF(I40=AW40,BB40,IF(I40=AX40,BB40,IF(I40=AT40,IF((J40/4-INT(J40/4)=0),AY40,AZ40),BA40)))))</f>
        <v>31</v>
      </c>
      <c r="BD40" s="24">
        <f t="shared" ref="BD40:BD71" si="57">IF(AR40&lt;I40,AR40+12,AR40)</f>
        <v>0</v>
      </c>
      <c r="BE40" s="31">
        <f t="shared" ref="BE40:BE71" si="58">IF(H40&gt;K40,K40+BC40-H40,K40-H40)</f>
        <v>0</v>
      </c>
      <c r="BF40" s="29" t="e">
        <f t="shared" ref="BF40:BF71" si="59">DATE(J40,I40,H40)</f>
        <v>#NUM!</v>
      </c>
      <c r="BG40" s="29" t="e">
        <f t="shared" ref="BG40:BG71" si="60">DATE(M40,L40,K40)</f>
        <v>#NUM!</v>
      </c>
      <c r="BH40" s="23" t="e">
        <f t="shared" ref="BH40:BH71" si="61">BG40-BF40</f>
        <v>#NUM!</v>
      </c>
      <c r="BI40" s="280"/>
    </row>
    <row r="41" spans="1:61" ht="13.5" thickBot="1" x14ac:dyDescent="0.25">
      <c r="A41" s="80"/>
      <c r="B41" s="111">
        <v>134</v>
      </c>
      <c r="C41" s="112"/>
      <c r="D41" s="256"/>
      <c r="E41" s="163"/>
      <c r="F41" s="163"/>
      <c r="G41" s="163"/>
      <c r="H41" s="106"/>
      <c r="I41" s="106"/>
      <c r="J41" s="106"/>
      <c r="K41" s="261"/>
      <c r="L41" s="261"/>
      <c r="M41" s="261"/>
      <c r="N41" s="158" t="e">
        <f t="shared" si="31"/>
        <v>#NUM!</v>
      </c>
      <c r="O41" s="252">
        <f t="shared" si="32"/>
        <v>0</v>
      </c>
      <c r="P41" s="253">
        <f t="shared" si="33"/>
        <v>0</v>
      </c>
      <c r="Q41" s="253">
        <f t="shared" si="34"/>
        <v>0</v>
      </c>
      <c r="R41" s="108">
        <f t="shared" si="35"/>
        <v>0</v>
      </c>
      <c r="S41" s="100">
        <f t="shared" si="36"/>
        <v>0</v>
      </c>
      <c r="T41" s="100">
        <f t="shared" si="37"/>
        <v>0</v>
      </c>
      <c r="U41" s="101">
        <f t="shared" si="38"/>
        <v>0</v>
      </c>
      <c r="V41" s="102">
        <f t="shared" si="39"/>
        <v>0</v>
      </c>
      <c r="W41" s="102">
        <f t="shared" si="40"/>
        <v>0</v>
      </c>
      <c r="X41" s="167">
        <f t="shared" si="41"/>
        <v>0.6</v>
      </c>
      <c r="Y41" s="103">
        <f t="shared" si="42"/>
        <v>0</v>
      </c>
      <c r="Z41" s="48">
        <f t="shared" si="43"/>
        <v>0</v>
      </c>
      <c r="AA41" s="48">
        <f t="shared" si="44"/>
        <v>0</v>
      </c>
      <c r="AB41" s="49">
        <f t="shared" si="45"/>
        <v>0</v>
      </c>
      <c r="AC41" s="109">
        <f t="shared" si="46"/>
        <v>0</v>
      </c>
      <c r="AD41" s="82">
        <f t="shared" si="47"/>
        <v>0</v>
      </c>
      <c r="AE41" s="110">
        <f t="shared" si="48"/>
        <v>0</v>
      </c>
      <c r="AF41" s="213">
        <v>29</v>
      </c>
      <c r="AG41" s="214">
        <v>2</v>
      </c>
      <c r="AH41" s="215">
        <v>2004</v>
      </c>
      <c r="AI41" s="157" t="s">
        <v>20</v>
      </c>
      <c r="AJ41" s="213">
        <v>1</v>
      </c>
      <c r="AK41" s="214">
        <v>3</v>
      </c>
      <c r="AL41" s="215">
        <v>2004</v>
      </c>
      <c r="AM41" s="54">
        <f t="shared" si="49"/>
        <v>0</v>
      </c>
      <c r="AN41" s="50">
        <f t="shared" si="50"/>
        <v>0</v>
      </c>
      <c r="AO41" s="51">
        <f t="shared" si="51"/>
        <v>0</v>
      </c>
      <c r="AP41" s="51">
        <f t="shared" si="52"/>
        <v>0</v>
      </c>
      <c r="AQ41" s="12">
        <f t="shared" si="53"/>
        <v>0</v>
      </c>
      <c r="AR41" s="12">
        <f t="shared" si="54"/>
        <v>0</v>
      </c>
      <c r="AS41" s="20">
        <f t="shared" si="55"/>
        <v>0</v>
      </c>
      <c r="AT41" s="44">
        <v>2</v>
      </c>
      <c r="AU41" s="42">
        <v>4</v>
      </c>
      <c r="AV41" s="22">
        <v>6</v>
      </c>
      <c r="AW41" s="43">
        <v>9</v>
      </c>
      <c r="AX41" s="41">
        <v>11</v>
      </c>
      <c r="AY41" s="45">
        <v>29</v>
      </c>
      <c r="AZ41" s="21">
        <v>28</v>
      </c>
      <c r="BA41" s="46">
        <v>31</v>
      </c>
      <c r="BB41" s="47">
        <v>30</v>
      </c>
      <c r="BC41" s="13">
        <f t="shared" si="56"/>
        <v>31</v>
      </c>
      <c r="BD41" s="24">
        <f t="shared" si="57"/>
        <v>0</v>
      </c>
      <c r="BE41" s="31">
        <f t="shared" si="58"/>
        <v>0</v>
      </c>
      <c r="BF41" s="29" t="e">
        <f t="shared" si="59"/>
        <v>#NUM!</v>
      </c>
      <c r="BG41" s="29" t="e">
        <f t="shared" si="60"/>
        <v>#NUM!</v>
      </c>
      <c r="BH41" s="23" t="e">
        <f t="shared" si="61"/>
        <v>#NUM!</v>
      </c>
      <c r="BI41" s="280"/>
    </row>
    <row r="42" spans="1:61" ht="13.5" thickBot="1" x14ac:dyDescent="0.25">
      <c r="A42" s="80"/>
      <c r="B42" s="111">
        <v>135</v>
      </c>
      <c r="C42" s="112"/>
      <c r="D42" s="256"/>
      <c r="E42" s="163"/>
      <c r="F42" s="163"/>
      <c r="G42" s="163"/>
      <c r="H42" s="106"/>
      <c r="I42" s="106"/>
      <c r="J42" s="106"/>
      <c r="K42" s="261"/>
      <c r="L42" s="261"/>
      <c r="M42" s="261"/>
      <c r="N42" s="158" t="e">
        <f t="shared" si="31"/>
        <v>#NUM!</v>
      </c>
      <c r="O42" s="252">
        <f t="shared" si="32"/>
        <v>0</v>
      </c>
      <c r="P42" s="253">
        <f t="shared" si="33"/>
        <v>0</v>
      </c>
      <c r="Q42" s="253">
        <f t="shared" si="34"/>
        <v>0</v>
      </c>
      <c r="R42" s="108">
        <f t="shared" si="35"/>
        <v>0</v>
      </c>
      <c r="S42" s="100">
        <f t="shared" si="36"/>
        <v>0</v>
      </c>
      <c r="T42" s="100">
        <f t="shared" si="37"/>
        <v>0</v>
      </c>
      <c r="U42" s="101">
        <f t="shared" si="38"/>
        <v>0</v>
      </c>
      <c r="V42" s="102">
        <f t="shared" si="39"/>
        <v>0</v>
      </c>
      <c r="W42" s="102">
        <f t="shared" si="40"/>
        <v>0</v>
      </c>
      <c r="X42" s="167">
        <f t="shared" si="41"/>
        <v>0.6</v>
      </c>
      <c r="Y42" s="103">
        <f t="shared" si="42"/>
        <v>0</v>
      </c>
      <c r="Z42" s="48">
        <f t="shared" si="43"/>
        <v>0</v>
      </c>
      <c r="AA42" s="48">
        <f t="shared" si="44"/>
        <v>0</v>
      </c>
      <c r="AB42" s="49">
        <f t="shared" si="45"/>
        <v>0</v>
      </c>
      <c r="AC42" s="109">
        <f t="shared" si="46"/>
        <v>0</v>
      </c>
      <c r="AD42" s="82">
        <f t="shared" si="47"/>
        <v>0</v>
      </c>
      <c r="AE42" s="110">
        <f t="shared" si="48"/>
        <v>0</v>
      </c>
      <c r="AF42" s="213">
        <v>29</v>
      </c>
      <c r="AG42" s="214">
        <v>2</v>
      </c>
      <c r="AH42" s="215">
        <v>2004</v>
      </c>
      <c r="AI42" s="157" t="s">
        <v>20</v>
      </c>
      <c r="AJ42" s="213">
        <v>1</v>
      </c>
      <c r="AK42" s="214">
        <v>3</v>
      </c>
      <c r="AL42" s="215">
        <v>2004</v>
      </c>
      <c r="AM42" s="54">
        <f t="shared" si="49"/>
        <v>0</v>
      </c>
      <c r="AN42" s="50">
        <f t="shared" si="50"/>
        <v>0</v>
      </c>
      <c r="AO42" s="51">
        <f t="shared" si="51"/>
        <v>0</v>
      </c>
      <c r="AP42" s="51">
        <f t="shared" si="52"/>
        <v>0</v>
      </c>
      <c r="AQ42" s="12">
        <f t="shared" si="53"/>
        <v>0</v>
      </c>
      <c r="AR42" s="12">
        <f t="shared" si="54"/>
        <v>0</v>
      </c>
      <c r="AS42" s="20">
        <f t="shared" si="55"/>
        <v>0</v>
      </c>
      <c r="AT42" s="44">
        <v>2</v>
      </c>
      <c r="AU42" s="42">
        <v>4</v>
      </c>
      <c r="AV42" s="22">
        <v>6</v>
      </c>
      <c r="AW42" s="43">
        <v>9</v>
      </c>
      <c r="AX42" s="41">
        <v>11</v>
      </c>
      <c r="AY42" s="45">
        <v>29</v>
      </c>
      <c r="AZ42" s="21">
        <v>28</v>
      </c>
      <c r="BA42" s="46">
        <v>31</v>
      </c>
      <c r="BB42" s="47">
        <v>30</v>
      </c>
      <c r="BC42" s="13">
        <f t="shared" si="56"/>
        <v>31</v>
      </c>
      <c r="BD42" s="24">
        <f t="shared" si="57"/>
        <v>0</v>
      </c>
      <c r="BE42" s="31">
        <f t="shared" si="58"/>
        <v>0</v>
      </c>
      <c r="BF42" s="29" t="e">
        <f t="shared" si="59"/>
        <v>#NUM!</v>
      </c>
      <c r="BG42" s="29" t="e">
        <f t="shared" si="60"/>
        <v>#NUM!</v>
      </c>
      <c r="BH42" s="23" t="e">
        <f t="shared" si="61"/>
        <v>#NUM!</v>
      </c>
      <c r="BI42" s="280"/>
    </row>
    <row r="43" spans="1:61" ht="13.5" thickBot="1" x14ac:dyDescent="0.25">
      <c r="A43" s="80"/>
      <c r="B43" s="111">
        <v>136</v>
      </c>
      <c r="C43" s="112"/>
      <c r="D43" s="256"/>
      <c r="E43" s="163"/>
      <c r="F43" s="163"/>
      <c r="G43" s="163"/>
      <c r="H43" s="106"/>
      <c r="I43" s="106"/>
      <c r="J43" s="106"/>
      <c r="K43" s="261"/>
      <c r="L43" s="261"/>
      <c r="M43" s="261"/>
      <c r="N43" s="158" t="e">
        <f t="shared" si="31"/>
        <v>#NUM!</v>
      </c>
      <c r="O43" s="252">
        <f t="shared" si="32"/>
        <v>0</v>
      </c>
      <c r="P43" s="253">
        <f t="shared" si="33"/>
        <v>0</v>
      </c>
      <c r="Q43" s="253">
        <f t="shared" si="34"/>
        <v>0</v>
      </c>
      <c r="R43" s="108">
        <f t="shared" si="35"/>
        <v>0</v>
      </c>
      <c r="S43" s="100">
        <f t="shared" si="36"/>
        <v>0</v>
      </c>
      <c r="T43" s="100">
        <f t="shared" si="37"/>
        <v>0</v>
      </c>
      <c r="U43" s="101">
        <f t="shared" si="38"/>
        <v>0</v>
      </c>
      <c r="V43" s="102">
        <f t="shared" si="39"/>
        <v>0</v>
      </c>
      <c r="W43" s="102">
        <f t="shared" si="40"/>
        <v>0</v>
      </c>
      <c r="X43" s="167">
        <f t="shared" si="41"/>
        <v>0.6</v>
      </c>
      <c r="Y43" s="103">
        <f t="shared" si="42"/>
        <v>0</v>
      </c>
      <c r="Z43" s="48">
        <f t="shared" si="43"/>
        <v>0</v>
      </c>
      <c r="AA43" s="48">
        <f t="shared" si="44"/>
        <v>0</v>
      </c>
      <c r="AB43" s="49">
        <f t="shared" si="45"/>
        <v>0</v>
      </c>
      <c r="AC43" s="109">
        <f t="shared" si="46"/>
        <v>0</v>
      </c>
      <c r="AD43" s="82">
        <f t="shared" si="47"/>
        <v>0</v>
      </c>
      <c r="AE43" s="110">
        <f t="shared" si="48"/>
        <v>0</v>
      </c>
      <c r="AF43" s="213">
        <v>29</v>
      </c>
      <c r="AG43" s="214">
        <v>2</v>
      </c>
      <c r="AH43" s="215">
        <v>2004</v>
      </c>
      <c r="AI43" s="157" t="s">
        <v>20</v>
      </c>
      <c r="AJ43" s="213">
        <v>1</v>
      </c>
      <c r="AK43" s="214">
        <v>3</v>
      </c>
      <c r="AL43" s="215">
        <v>2004</v>
      </c>
      <c r="AM43" s="54">
        <f t="shared" si="49"/>
        <v>0</v>
      </c>
      <c r="AN43" s="50">
        <f t="shared" si="50"/>
        <v>0</v>
      </c>
      <c r="AO43" s="51">
        <f t="shared" si="51"/>
        <v>0</v>
      </c>
      <c r="AP43" s="51">
        <f t="shared" si="52"/>
        <v>0</v>
      </c>
      <c r="AQ43" s="12">
        <f t="shared" si="53"/>
        <v>0</v>
      </c>
      <c r="AR43" s="12">
        <f t="shared" si="54"/>
        <v>0</v>
      </c>
      <c r="AS43" s="20">
        <f t="shared" si="55"/>
        <v>0</v>
      </c>
      <c r="AT43" s="44">
        <v>2</v>
      </c>
      <c r="AU43" s="42">
        <v>4</v>
      </c>
      <c r="AV43" s="22">
        <v>6</v>
      </c>
      <c r="AW43" s="43">
        <v>9</v>
      </c>
      <c r="AX43" s="41">
        <v>11</v>
      </c>
      <c r="AY43" s="45">
        <v>29</v>
      </c>
      <c r="AZ43" s="21">
        <v>28</v>
      </c>
      <c r="BA43" s="46">
        <v>31</v>
      </c>
      <c r="BB43" s="47">
        <v>30</v>
      </c>
      <c r="BC43" s="13">
        <f t="shared" si="56"/>
        <v>31</v>
      </c>
      <c r="BD43" s="24">
        <f t="shared" si="57"/>
        <v>0</v>
      </c>
      <c r="BE43" s="31">
        <f t="shared" si="58"/>
        <v>0</v>
      </c>
      <c r="BF43" s="29" t="e">
        <f t="shared" si="59"/>
        <v>#NUM!</v>
      </c>
      <c r="BG43" s="29" t="e">
        <f t="shared" si="60"/>
        <v>#NUM!</v>
      </c>
      <c r="BH43" s="23" t="e">
        <f t="shared" si="61"/>
        <v>#NUM!</v>
      </c>
      <c r="BI43" s="280"/>
    </row>
    <row r="44" spans="1:61" ht="13.5" thickBot="1" x14ac:dyDescent="0.25">
      <c r="A44" s="80"/>
      <c r="B44" s="111">
        <v>137</v>
      </c>
      <c r="C44" s="112"/>
      <c r="D44" s="256"/>
      <c r="E44" s="163"/>
      <c r="F44" s="163"/>
      <c r="G44" s="163"/>
      <c r="H44" s="106"/>
      <c r="I44" s="106"/>
      <c r="J44" s="106"/>
      <c r="K44" s="261"/>
      <c r="L44" s="261"/>
      <c r="M44" s="261"/>
      <c r="N44" s="158" t="e">
        <f t="shared" si="31"/>
        <v>#NUM!</v>
      </c>
      <c r="O44" s="252">
        <f t="shared" si="32"/>
        <v>0</v>
      </c>
      <c r="P44" s="253">
        <f t="shared" si="33"/>
        <v>0</v>
      </c>
      <c r="Q44" s="253">
        <f t="shared" si="34"/>
        <v>0</v>
      </c>
      <c r="R44" s="108">
        <f t="shared" si="35"/>
        <v>0</v>
      </c>
      <c r="S44" s="100">
        <f t="shared" si="36"/>
        <v>0</v>
      </c>
      <c r="T44" s="100">
        <f t="shared" si="37"/>
        <v>0</v>
      </c>
      <c r="U44" s="101">
        <f t="shared" si="38"/>
        <v>0</v>
      </c>
      <c r="V44" s="102">
        <f t="shared" si="39"/>
        <v>0</v>
      </c>
      <c r="W44" s="102">
        <f t="shared" si="40"/>
        <v>0</v>
      </c>
      <c r="X44" s="167">
        <f t="shared" si="41"/>
        <v>0.6</v>
      </c>
      <c r="Y44" s="103">
        <f t="shared" si="42"/>
        <v>0</v>
      </c>
      <c r="Z44" s="48">
        <f t="shared" si="43"/>
        <v>0</v>
      </c>
      <c r="AA44" s="48">
        <f t="shared" si="44"/>
        <v>0</v>
      </c>
      <c r="AB44" s="49">
        <f t="shared" si="45"/>
        <v>0</v>
      </c>
      <c r="AC44" s="109">
        <f t="shared" si="46"/>
        <v>0</v>
      </c>
      <c r="AD44" s="82">
        <f t="shared" si="47"/>
        <v>0</v>
      </c>
      <c r="AE44" s="110">
        <f t="shared" si="48"/>
        <v>0</v>
      </c>
      <c r="AF44" s="213">
        <v>29</v>
      </c>
      <c r="AG44" s="214">
        <v>2</v>
      </c>
      <c r="AH44" s="215">
        <v>2004</v>
      </c>
      <c r="AI44" s="157" t="s">
        <v>20</v>
      </c>
      <c r="AJ44" s="213">
        <v>1</v>
      </c>
      <c r="AK44" s="214">
        <v>3</v>
      </c>
      <c r="AL44" s="215">
        <v>2004</v>
      </c>
      <c r="AM44" s="54">
        <f t="shared" si="49"/>
        <v>0</v>
      </c>
      <c r="AN44" s="50">
        <f t="shared" si="50"/>
        <v>0</v>
      </c>
      <c r="AO44" s="51">
        <f t="shared" si="51"/>
        <v>0</v>
      </c>
      <c r="AP44" s="51">
        <f t="shared" si="52"/>
        <v>0</v>
      </c>
      <c r="AQ44" s="12">
        <f t="shared" si="53"/>
        <v>0</v>
      </c>
      <c r="AR44" s="12">
        <f t="shared" si="54"/>
        <v>0</v>
      </c>
      <c r="AS44" s="20">
        <f t="shared" si="55"/>
        <v>0</v>
      </c>
      <c r="AT44" s="44">
        <v>2</v>
      </c>
      <c r="AU44" s="42">
        <v>4</v>
      </c>
      <c r="AV44" s="22">
        <v>6</v>
      </c>
      <c r="AW44" s="43">
        <v>9</v>
      </c>
      <c r="AX44" s="41">
        <v>11</v>
      </c>
      <c r="AY44" s="45">
        <v>29</v>
      </c>
      <c r="AZ44" s="21">
        <v>28</v>
      </c>
      <c r="BA44" s="46">
        <v>31</v>
      </c>
      <c r="BB44" s="47">
        <v>30</v>
      </c>
      <c r="BC44" s="13">
        <f t="shared" si="56"/>
        <v>31</v>
      </c>
      <c r="BD44" s="24">
        <f t="shared" si="57"/>
        <v>0</v>
      </c>
      <c r="BE44" s="31">
        <f t="shared" si="58"/>
        <v>0</v>
      </c>
      <c r="BF44" s="29" t="e">
        <f t="shared" si="59"/>
        <v>#NUM!</v>
      </c>
      <c r="BG44" s="29" t="e">
        <f t="shared" si="60"/>
        <v>#NUM!</v>
      </c>
      <c r="BH44" s="23" t="e">
        <f t="shared" si="61"/>
        <v>#NUM!</v>
      </c>
      <c r="BI44" s="280"/>
    </row>
    <row r="45" spans="1:61" ht="13.5" thickBot="1" x14ac:dyDescent="0.25">
      <c r="A45" s="80"/>
      <c r="B45" s="111">
        <v>138</v>
      </c>
      <c r="C45" s="112"/>
      <c r="D45" s="256"/>
      <c r="E45" s="163"/>
      <c r="F45" s="163"/>
      <c r="G45" s="163"/>
      <c r="H45" s="106"/>
      <c r="I45" s="106"/>
      <c r="J45" s="106"/>
      <c r="K45" s="261"/>
      <c r="L45" s="261"/>
      <c r="M45" s="261"/>
      <c r="N45" s="158" t="e">
        <f t="shared" si="31"/>
        <v>#NUM!</v>
      </c>
      <c r="O45" s="252">
        <f t="shared" si="32"/>
        <v>0</v>
      </c>
      <c r="P45" s="253">
        <f t="shared" si="33"/>
        <v>0</v>
      </c>
      <c r="Q45" s="253">
        <f t="shared" si="34"/>
        <v>0</v>
      </c>
      <c r="R45" s="108">
        <f t="shared" si="35"/>
        <v>0</v>
      </c>
      <c r="S45" s="100">
        <f t="shared" si="36"/>
        <v>0</v>
      </c>
      <c r="T45" s="100">
        <f t="shared" si="37"/>
        <v>0</v>
      </c>
      <c r="U45" s="101">
        <f t="shared" si="38"/>
        <v>0</v>
      </c>
      <c r="V45" s="102">
        <f t="shared" si="39"/>
        <v>0</v>
      </c>
      <c r="W45" s="102">
        <f t="shared" si="40"/>
        <v>0</v>
      </c>
      <c r="X45" s="167">
        <f t="shared" si="41"/>
        <v>0.6</v>
      </c>
      <c r="Y45" s="103">
        <f t="shared" si="42"/>
        <v>0</v>
      </c>
      <c r="Z45" s="48">
        <f t="shared" si="43"/>
        <v>0</v>
      </c>
      <c r="AA45" s="48">
        <f t="shared" si="44"/>
        <v>0</v>
      </c>
      <c r="AB45" s="49">
        <f t="shared" si="45"/>
        <v>0</v>
      </c>
      <c r="AC45" s="109">
        <f t="shared" si="46"/>
        <v>0</v>
      </c>
      <c r="AD45" s="82">
        <f t="shared" si="47"/>
        <v>0</v>
      </c>
      <c r="AE45" s="110">
        <f t="shared" si="48"/>
        <v>0</v>
      </c>
      <c r="AF45" s="213">
        <v>29</v>
      </c>
      <c r="AG45" s="214">
        <v>2</v>
      </c>
      <c r="AH45" s="215">
        <v>2004</v>
      </c>
      <c r="AI45" s="157" t="s">
        <v>20</v>
      </c>
      <c r="AJ45" s="213">
        <v>1</v>
      </c>
      <c r="AK45" s="214">
        <v>3</v>
      </c>
      <c r="AL45" s="215">
        <v>2004</v>
      </c>
      <c r="AM45" s="54">
        <f t="shared" si="49"/>
        <v>0</v>
      </c>
      <c r="AN45" s="50">
        <f t="shared" si="50"/>
        <v>0</v>
      </c>
      <c r="AO45" s="51">
        <f t="shared" si="51"/>
        <v>0</v>
      </c>
      <c r="AP45" s="51">
        <f t="shared" si="52"/>
        <v>0</v>
      </c>
      <c r="AQ45" s="12">
        <f t="shared" si="53"/>
        <v>0</v>
      </c>
      <c r="AR45" s="12">
        <f t="shared" si="54"/>
        <v>0</v>
      </c>
      <c r="AS45" s="20">
        <f t="shared" si="55"/>
        <v>0</v>
      </c>
      <c r="AT45" s="44">
        <v>2</v>
      </c>
      <c r="AU45" s="42">
        <v>4</v>
      </c>
      <c r="AV45" s="22">
        <v>6</v>
      </c>
      <c r="AW45" s="43">
        <v>9</v>
      </c>
      <c r="AX45" s="41">
        <v>11</v>
      </c>
      <c r="AY45" s="45">
        <v>29</v>
      </c>
      <c r="AZ45" s="21">
        <v>28</v>
      </c>
      <c r="BA45" s="46">
        <v>31</v>
      </c>
      <c r="BB45" s="47">
        <v>30</v>
      </c>
      <c r="BC45" s="13">
        <f t="shared" si="56"/>
        <v>31</v>
      </c>
      <c r="BD45" s="24">
        <f t="shared" si="57"/>
        <v>0</v>
      </c>
      <c r="BE45" s="31">
        <f t="shared" si="58"/>
        <v>0</v>
      </c>
      <c r="BF45" s="29" t="e">
        <f t="shared" si="59"/>
        <v>#NUM!</v>
      </c>
      <c r="BG45" s="29" t="e">
        <f t="shared" si="60"/>
        <v>#NUM!</v>
      </c>
      <c r="BH45" s="23" t="e">
        <f t="shared" si="61"/>
        <v>#NUM!</v>
      </c>
      <c r="BI45" s="280"/>
    </row>
    <row r="46" spans="1:61" ht="13.5" thickBot="1" x14ac:dyDescent="0.25">
      <c r="A46" s="80"/>
      <c r="B46" s="111">
        <v>139</v>
      </c>
      <c r="C46" s="112"/>
      <c r="D46" s="256"/>
      <c r="E46" s="163"/>
      <c r="F46" s="163"/>
      <c r="G46" s="163"/>
      <c r="H46" s="106"/>
      <c r="I46" s="106"/>
      <c r="J46" s="106"/>
      <c r="K46" s="261"/>
      <c r="L46" s="261"/>
      <c r="M46" s="261"/>
      <c r="N46" s="158" t="e">
        <f t="shared" si="31"/>
        <v>#NUM!</v>
      </c>
      <c r="O46" s="252">
        <f t="shared" si="32"/>
        <v>0</v>
      </c>
      <c r="P46" s="253">
        <f t="shared" si="33"/>
        <v>0</v>
      </c>
      <c r="Q46" s="253">
        <f t="shared" si="34"/>
        <v>0</v>
      </c>
      <c r="R46" s="108">
        <f t="shared" si="35"/>
        <v>0</v>
      </c>
      <c r="S46" s="100">
        <f t="shared" si="36"/>
        <v>0</v>
      </c>
      <c r="T46" s="100">
        <f t="shared" si="37"/>
        <v>0</v>
      </c>
      <c r="U46" s="101">
        <f t="shared" si="38"/>
        <v>0</v>
      </c>
      <c r="V46" s="102">
        <f t="shared" si="39"/>
        <v>0</v>
      </c>
      <c r="W46" s="102">
        <f t="shared" si="40"/>
        <v>0</v>
      </c>
      <c r="X46" s="167">
        <f t="shared" si="41"/>
        <v>0.6</v>
      </c>
      <c r="Y46" s="103">
        <f t="shared" si="42"/>
        <v>0</v>
      </c>
      <c r="Z46" s="48">
        <f t="shared" si="43"/>
        <v>0</v>
      </c>
      <c r="AA46" s="48">
        <f t="shared" si="44"/>
        <v>0</v>
      </c>
      <c r="AB46" s="49">
        <f t="shared" si="45"/>
        <v>0</v>
      </c>
      <c r="AC46" s="109">
        <f t="shared" si="46"/>
        <v>0</v>
      </c>
      <c r="AD46" s="82">
        <f t="shared" si="47"/>
        <v>0</v>
      </c>
      <c r="AE46" s="110">
        <f t="shared" si="48"/>
        <v>0</v>
      </c>
      <c r="AF46" s="213">
        <v>29</v>
      </c>
      <c r="AG46" s="214">
        <v>2</v>
      </c>
      <c r="AH46" s="215">
        <v>2004</v>
      </c>
      <c r="AI46" s="157" t="s">
        <v>20</v>
      </c>
      <c r="AJ46" s="213">
        <v>1</v>
      </c>
      <c r="AK46" s="214">
        <v>3</v>
      </c>
      <c r="AL46" s="215">
        <v>2004</v>
      </c>
      <c r="AM46" s="54">
        <f t="shared" si="49"/>
        <v>0</v>
      </c>
      <c r="AN46" s="50">
        <f t="shared" si="50"/>
        <v>0</v>
      </c>
      <c r="AO46" s="51">
        <f t="shared" si="51"/>
        <v>0</v>
      </c>
      <c r="AP46" s="51">
        <f t="shared" si="52"/>
        <v>0</v>
      </c>
      <c r="AQ46" s="12">
        <f t="shared" si="53"/>
        <v>0</v>
      </c>
      <c r="AR46" s="12">
        <f t="shared" si="54"/>
        <v>0</v>
      </c>
      <c r="AS46" s="20">
        <f t="shared" si="55"/>
        <v>0</v>
      </c>
      <c r="AT46" s="44">
        <v>2</v>
      </c>
      <c r="AU46" s="42">
        <v>4</v>
      </c>
      <c r="AV46" s="22">
        <v>6</v>
      </c>
      <c r="AW46" s="43">
        <v>9</v>
      </c>
      <c r="AX46" s="41">
        <v>11</v>
      </c>
      <c r="AY46" s="45">
        <v>29</v>
      </c>
      <c r="AZ46" s="21">
        <v>28</v>
      </c>
      <c r="BA46" s="46">
        <v>31</v>
      </c>
      <c r="BB46" s="47">
        <v>30</v>
      </c>
      <c r="BC46" s="13">
        <f t="shared" si="56"/>
        <v>31</v>
      </c>
      <c r="BD46" s="24">
        <f t="shared" si="57"/>
        <v>0</v>
      </c>
      <c r="BE46" s="31">
        <f t="shared" si="58"/>
        <v>0</v>
      </c>
      <c r="BF46" s="29" t="e">
        <f t="shared" si="59"/>
        <v>#NUM!</v>
      </c>
      <c r="BG46" s="29" t="e">
        <f t="shared" si="60"/>
        <v>#NUM!</v>
      </c>
      <c r="BH46" s="23" t="e">
        <f t="shared" si="61"/>
        <v>#NUM!</v>
      </c>
      <c r="BI46" s="280"/>
    </row>
    <row r="47" spans="1:61" ht="13.5" thickBot="1" x14ac:dyDescent="0.25">
      <c r="A47" s="80"/>
      <c r="B47" s="148">
        <v>140</v>
      </c>
      <c r="C47" s="149"/>
      <c r="D47" s="257" t="s">
        <v>182</v>
      </c>
      <c r="E47" s="164">
        <v>21</v>
      </c>
      <c r="F47" s="164">
        <v>7</v>
      </c>
      <c r="G47" s="164">
        <v>8</v>
      </c>
      <c r="H47" s="150">
        <v>19</v>
      </c>
      <c r="I47" s="150">
        <v>4</v>
      </c>
      <c r="J47" s="150">
        <v>2011</v>
      </c>
      <c r="K47" s="263">
        <v>18</v>
      </c>
      <c r="L47" s="263">
        <v>7</v>
      </c>
      <c r="M47" s="263">
        <v>2011</v>
      </c>
      <c r="N47" s="158">
        <f t="shared" si="31"/>
        <v>90</v>
      </c>
      <c r="O47" s="252">
        <f t="shared" si="32"/>
        <v>0</v>
      </c>
      <c r="P47" s="253">
        <f t="shared" si="33"/>
        <v>2</v>
      </c>
      <c r="Q47" s="253">
        <f t="shared" si="34"/>
        <v>29</v>
      </c>
      <c r="R47" s="161">
        <f t="shared" si="35"/>
        <v>21</v>
      </c>
      <c r="S47" s="151">
        <f t="shared" si="36"/>
        <v>10</v>
      </c>
      <c r="T47" s="151">
        <f t="shared" si="37"/>
        <v>7</v>
      </c>
      <c r="U47" s="152">
        <f t="shared" si="38"/>
        <v>21</v>
      </c>
      <c r="V47" s="153">
        <f t="shared" si="39"/>
        <v>9</v>
      </c>
      <c r="W47" s="153">
        <f t="shared" si="40"/>
        <v>37</v>
      </c>
      <c r="X47" s="168">
        <f t="shared" si="41"/>
        <v>1</v>
      </c>
      <c r="Y47" s="103">
        <f t="shared" si="42"/>
        <v>37</v>
      </c>
      <c r="Z47" s="48">
        <f t="shared" si="43"/>
        <v>10</v>
      </c>
      <c r="AA47" s="48">
        <f t="shared" si="44"/>
        <v>1</v>
      </c>
      <c r="AB47" s="49">
        <f t="shared" si="45"/>
        <v>0</v>
      </c>
      <c r="AC47" s="109">
        <f t="shared" si="46"/>
        <v>7</v>
      </c>
      <c r="AD47" s="82">
        <f t="shared" si="47"/>
        <v>10</v>
      </c>
      <c r="AE47" s="110">
        <f t="shared" si="48"/>
        <v>21</v>
      </c>
      <c r="AF47" s="213">
        <v>29</v>
      </c>
      <c r="AG47" s="214">
        <v>2</v>
      </c>
      <c r="AH47" s="215">
        <v>2004</v>
      </c>
      <c r="AI47" s="157" t="s">
        <v>20</v>
      </c>
      <c r="AJ47" s="213">
        <v>1</v>
      </c>
      <c r="AK47" s="214">
        <v>3</v>
      </c>
      <c r="AL47" s="215">
        <v>2004</v>
      </c>
      <c r="AM47" s="54">
        <f t="shared" si="49"/>
        <v>90</v>
      </c>
      <c r="AN47" s="50">
        <f t="shared" si="50"/>
        <v>0</v>
      </c>
      <c r="AO47" s="51">
        <f t="shared" si="51"/>
        <v>2</v>
      </c>
      <c r="AP47" s="51">
        <f t="shared" si="52"/>
        <v>29</v>
      </c>
      <c r="AQ47" s="12">
        <f t="shared" si="53"/>
        <v>2011</v>
      </c>
      <c r="AR47" s="12">
        <f t="shared" si="54"/>
        <v>6</v>
      </c>
      <c r="AS47" s="20">
        <f t="shared" si="55"/>
        <v>0</v>
      </c>
      <c r="AT47" s="44">
        <v>2</v>
      </c>
      <c r="AU47" s="42">
        <v>4</v>
      </c>
      <c r="AV47" s="22">
        <v>6</v>
      </c>
      <c r="AW47" s="43">
        <v>9</v>
      </c>
      <c r="AX47" s="41">
        <v>11</v>
      </c>
      <c r="AY47" s="45">
        <v>29</v>
      </c>
      <c r="AZ47" s="21">
        <v>28</v>
      </c>
      <c r="BA47" s="46">
        <v>31</v>
      </c>
      <c r="BB47" s="47">
        <v>30</v>
      </c>
      <c r="BC47" s="13">
        <f t="shared" si="56"/>
        <v>30</v>
      </c>
      <c r="BD47" s="24">
        <f t="shared" si="57"/>
        <v>6</v>
      </c>
      <c r="BE47" s="31">
        <f t="shared" si="58"/>
        <v>29</v>
      </c>
      <c r="BF47" s="29">
        <f t="shared" si="59"/>
        <v>40652</v>
      </c>
      <c r="BG47" s="29">
        <f t="shared" si="60"/>
        <v>40742</v>
      </c>
      <c r="BH47" s="23">
        <f t="shared" si="61"/>
        <v>90</v>
      </c>
      <c r="BI47" s="280"/>
    </row>
    <row r="48" spans="1:61" ht="14.25" thickTop="1" thickBot="1" x14ac:dyDescent="0.25">
      <c r="A48" s="80"/>
      <c r="B48" s="104">
        <v>141</v>
      </c>
      <c r="C48" s="154"/>
      <c r="D48" s="258"/>
      <c r="E48" s="165"/>
      <c r="F48" s="165"/>
      <c r="G48" s="165"/>
      <c r="H48" s="107"/>
      <c r="I48" s="107"/>
      <c r="J48" s="107"/>
      <c r="K48" s="261"/>
      <c r="L48" s="261"/>
      <c r="M48" s="261"/>
      <c r="N48" s="158" t="e">
        <f t="shared" si="31"/>
        <v>#NUM!</v>
      </c>
      <c r="O48" s="252">
        <f t="shared" si="32"/>
        <v>0</v>
      </c>
      <c r="P48" s="253">
        <f t="shared" si="33"/>
        <v>0</v>
      </c>
      <c r="Q48" s="253">
        <f t="shared" si="34"/>
        <v>0</v>
      </c>
      <c r="R48" s="155">
        <f t="shared" si="35"/>
        <v>0</v>
      </c>
      <c r="S48" s="100">
        <f t="shared" si="36"/>
        <v>0</v>
      </c>
      <c r="T48" s="100">
        <f t="shared" si="37"/>
        <v>0</v>
      </c>
      <c r="U48" s="101">
        <f t="shared" si="38"/>
        <v>0</v>
      </c>
      <c r="V48" s="102">
        <f t="shared" si="39"/>
        <v>0</v>
      </c>
      <c r="W48" s="102">
        <f t="shared" si="40"/>
        <v>0</v>
      </c>
      <c r="X48" s="167">
        <f t="shared" si="41"/>
        <v>0.6</v>
      </c>
      <c r="Y48" s="103">
        <f t="shared" si="42"/>
        <v>0</v>
      </c>
      <c r="Z48" s="48">
        <f t="shared" si="43"/>
        <v>0</v>
      </c>
      <c r="AA48" s="48">
        <f t="shared" si="44"/>
        <v>0</v>
      </c>
      <c r="AB48" s="49">
        <f t="shared" si="45"/>
        <v>0</v>
      </c>
      <c r="AC48" s="109">
        <f t="shared" si="46"/>
        <v>0</v>
      </c>
      <c r="AD48" s="82">
        <f t="shared" si="47"/>
        <v>0</v>
      </c>
      <c r="AE48" s="110">
        <f t="shared" si="48"/>
        <v>0</v>
      </c>
      <c r="AF48" s="213">
        <v>29</v>
      </c>
      <c r="AG48" s="214">
        <v>2</v>
      </c>
      <c r="AH48" s="215">
        <v>2004</v>
      </c>
      <c r="AI48" s="157" t="s">
        <v>20</v>
      </c>
      <c r="AJ48" s="213">
        <v>1</v>
      </c>
      <c r="AK48" s="214">
        <v>3</v>
      </c>
      <c r="AL48" s="215">
        <v>2004</v>
      </c>
      <c r="AM48" s="54">
        <f t="shared" si="49"/>
        <v>0</v>
      </c>
      <c r="AN48" s="50">
        <f t="shared" si="50"/>
        <v>0</v>
      </c>
      <c r="AO48" s="51">
        <f t="shared" si="51"/>
        <v>0</v>
      </c>
      <c r="AP48" s="51">
        <f t="shared" si="52"/>
        <v>0</v>
      </c>
      <c r="AQ48" s="12">
        <f t="shared" si="53"/>
        <v>0</v>
      </c>
      <c r="AR48" s="12">
        <f t="shared" si="54"/>
        <v>0</v>
      </c>
      <c r="AS48" s="20">
        <f t="shared" si="55"/>
        <v>0</v>
      </c>
      <c r="AT48" s="44">
        <v>2</v>
      </c>
      <c r="AU48" s="42">
        <v>4</v>
      </c>
      <c r="AV48" s="22">
        <v>6</v>
      </c>
      <c r="AW48" s="43">
        <v>9</v>
      </c>
      <c r="AX48" s="41">
        <v>11</v>
      </c>
      <c r="AY48" s="45">
        <v>29</v>
      </c>
      <c r="AZ48" s="21">
        <v>28</v>
      </c>
      <c r="BA48" s="46">
        <v>31</v>
      </c>
      <c r="BB48" s="47">
        <v>30</v>
      </c>
      <c r="BC48" s="13">
        <f t="shared" si="56"/>
        <v>31</v>
      </c>
      <c r="BD48" s="24">
        <f t="shared" si="57"/>
        <v>0</v>
      </c>
      <c r="BE48" s="31">
        <f t="shared" si="58"/>
        <v>0</v>
      </c>
      <c r="BF48" s="29" t="e">
        <f t="shared" si="59"/>
        <v>#NUM!</v>
      </c>
      <c r="BG48" s="29" t="e">
        <f t="shared" si="60"/>
        <v>#NUM!</v>
      </c>
      <c r="BH48" s="23" t="e">
        <f t="shared" si="61"/>
        <v>#NUM!</v>
      </c>
      <c r="BI48" s="280"/>
    </row>
    <row r="49" spans="1:61" ht="13.5" thickBot="1" x14ac:dyDescent="0.25">
      <c r="A49" s="80"/>
      <c r="B49" s="111">
        <v>142</v>
      </c>
      <c r="C49" s="112"/>
      <c r="D49" s="256"/>
      <c r="E49" s="163"/>
      <c r="F49" s="163"/>
      <c r="G49" s="163"/>
      <c r="H49" s="106"/>
      <c r="I49" s="106"/>
      <c r="J49" s="106"/>
      <c r="K49" s="261"/>
      <c r="L49" s="261"/>
      <c r="M49" s="261"/>
      <c r="N49" s="158" t="e">
        <f t="shared" si="31"/>
        <v>#NUM!</v>
      </c>
      <c r="O49" s="252">
        <f t="shared" si="32"/>
        <v>0</v>
      </c>
      <c r="P49" s="253">
        <f t="shared" si="33"/>
        <v>0</v>
      </c>
      <c r="Q49" s="253">
        <f t="shared" si="34"/>
        <v>0</v>
      </c>
      <c r="R49" s="108">
        <f t="shared" si="35"/>
        <v>0</v>
      </c>
      <c r="S49" s="100">
        <f t="shared" si="36"/>
        <v>0</v>
      </c>
      <c r="T49" s="100">
        <f t="shared" si="37"/>
        <v>0</v>
      </c>
      <c r="U49" s="101">
        <f t="shared" si="38"/>
        <v>0</v>
      </c>
      <c r="V49" s="102">
        <f t="shared" si="39"/>
        <v>0</v>
      </c>
      <c r="W49" s="102">
        <f t="shared" si="40"/>
        <v>0</v>
      </c>
      <c r="X49" s="167">
        <f t="shared" si="41"/>
        <v>0.6</v>
      </c>
      <c r="Y49" s="103">
        <f t="shared" si="42"/>
        <v>0</v>
      </c>
      <c r="Z49" s="48">
        <f t="shared" si="43"/>
        <v>0</v>
      </c>
      <c r="AA49" s="48">
        <f t="shared" si="44"/>
        <v>0</v>
      </c>
      <c r="AB49" s="49">
        <f t="shared" si="45"/>
        <v>0</v>
      </c>
      <c r="AC49" s="109">
        <f t="shared" si="46"/>
        <v>0</v>
      </c>
      <c r="AD49" s="82">
        <f t="shared" si="47"/>
        <v>0</v>
      </c>
      <c r="AE49" s="110">
        <f t="shared" si="48"/>
        <v>0</v>
      </c>
      <c r="AF49" s="213">
        <v>29</v>
      </c>
      <c r="AG49" s="214">
        <v>2</v>
      </c>
      <c r="AH49" s="215">
        <v>2004</v>
      </c>
      <c r="AI49" s="157" t="s">
        <v>20</v>
      </c>
      <c r="AJ49" s="213">
        <v>1</v>
      </c>
      <c r="AK49" s="214">
        <v>3</v>
      </c>
      <c r="AL49" s="215">
        <v>2004</v>
      </c>
      <c r="AM49" s="54">
        <f t="shared" si="49"/>
        <v>0</v>
      </c>
      <c r="AN49" s="50">
        <f t="shared" si="50"/>
        <v>0</v>
      </c>
      <c r="AO49" s="51">
        <f t="shared" si="51"/>
        <v>0</v>
      </c>
      <c r="AP49" s="51">
        <f t="shared" si="52"/>
        <v>0</v>
      </c>
      <c r="AQ49" s="12">
        <f t="shared" si="53"/>
        <v>0</v>
      </c>
      <c r="AR49" s="12">
        <f t="shared" si="54"/>
        <v>0</v>
      </c>
      <c r="AS49" s="20">
        <f t="shared" si="55"/>
        <v>0</v>
      </c>
      <c r="AT49" s="44">
        <v>2</v>
      </c>
      <c r="AU49" s="42">
        <v>4</v>
      </c>
      <c r="AV49" s="22">
        <v>6</v>
      </c>
      <c r="AW49" s="43">
        <v>9</v>
      </c>
      <c r="AX49" s="41">
        <v>11</v>
      </c>
      <c r="AY49" s="45">
        <v>29</v>
      </c>
      <c r="AZ49" s="21">
        <v>28</v>
      </c>
      <c r="BA49" s="46">
        <v>31</v>
      </c>
      <c r="BB49" s="47">
        <v>30</v>
      </c>
      <c r="BC49" s="13">
        <f t="shared" si="56"/>
        <v>31</v>
      </c>
      <c r="BD49" s="24">
        <f t="shared" si="57"/>
        <v>0</v>
      </c>
      <c r="BE49" s="31">
        <f t="shared" si="58"/>
        <v>0</v>
      </c>
      <c r="BF49" s="29" t="e">
        <f t="shared" si="59"/>
        <v>#NUM!</v>
      </c>
      <c r="BG49" s="29" t="e">
        <f t="shared" si="60"/>
        <v>#NUM!</v>
      </c>
      <c r="BH49" s="23" t="e">
        <f t="shared" si="61"/>
        <v>#NUM!</v>
      </c>
      <c r="BI49" s="280"/>
    </row>
    <row r="50" spans="1:61" ht="13.5" thickBot="1" x14ac:dyDescent="0.25">
      <c r="A50" s="80"/>
      <c r="B50" s="111">
        <v>143</v>
      </c>
      <c r="C50" s="112"/>
      <c r="D50" s="256"/>
      <c r="E50" s="163"/>
      <c r="F50" s="163"/>
      <c r="G50" s="163"/>
      <c r="H50" s="106"/>
      <c r="I50" s="106"/>
      <c r="J50" s="106"/>
      <c r="K50" s="261"/>
      <c r="L50" s="261"/>
      <c r="M50" s="261"/>
      <c r="N50" s="158" t="e">
        <f t="shared" si="31"/>
        <v>#NUM!</v>
      </c>
      <c r="O50" s="252">
        <f t="shared" si="32"/>
        <v>0</v>
      </c>
      <c r="P50" s="253">
        <f t="shared" si="33"/>
        <v>0</v>
      </c>
      <c r="Q50" s="253">
        <f t="shared" si="34"/>
        <v>0</v>
      </c>
      <c r="R50" s="108">
        <f t="shared" si="35"/>
        <v>0</v>
      </c>
      <c r="S50" s="100">
        <f t="shared" si="36"/>
        <v>0</v>
      </c>
      <c r="T50" s="100">
        <f t="shared" si="37"/>
        <v>0</v>
      </c>
      <c r="U50" s="101">
        <f t="shared" si="38"/>
        <v>0</v>
      </c>
      <c r="V50" s="102">
        <f t="shared" si="39"/>
        <v>0</v>
      </c>
      <c r="W50" s="102">
        <f t="shared" si="40"/>
        <v>0</v>
      </c>
      <c r="X50" s="167">
        <f t="shared" si="41"/>
        <v>0.6</v>
      </c>
      <c r="Y50" s="103">
        <f t="shared" si="42"/>
        <v>0</v>
      </c>
      <c r="Z50" s="48">
        <f t="shared" si="43"/>
        <v>0</v>
      </c>
      <c r="AA50" s="48">
        <f t="shared" si="44"/>
        <v>0</v>
      </c>
      <c r="AB50" s="49">
        <f t="shared" si="45"/>
        <v>0</v>
      </c>
      <c r="AC50" s="109">
        <f t="shared" si="46"/>
        <v>0</v>
      </c>
      <c r="AD50" s="82">
        <f t="shared" si="47"/>
        <v>0</v>
      </c>
      <c r="AE50" s="110">
        <f t="shared" si="48"/>
        <v>0</v>
      </c>
      <c r="AF50" s="213">
        <v>29</v>
      </c>
      <c r="AG50" s="214">
        <v>2</v>
      </c>
      <c r="AH50" s="215">
        <v>2004</v>
      </c>
      <c r="AI50" s="157" t="s">
        <v>20</v>
      </c>
      <c r="AJ50" s="213">
        <v>1</v>
      </c>
      <c r="AK50" s="214">
        <v>3</v>
      </c>
      <c r="AL50" s="215">
        <v>2004</v>
      </c>
      <c r="AM50" s="54">
        <f t="shared" si="49"/>
        <v>0</v>
      </c>
      <c r="AN50" s="50">
        <f t="shared" si="50"/>
        <v>0</v>
      </c>
      <c r="AO50" s="51">
        <f t="shared" si="51"/>
        <v>0</v>
      </c>
      <c r="AP50" s="51">
        <f t="shared" si="52"/>
        <v>0</v>
      </c>
      <c r="AQ50" s="12">
        <f t="shared" si="53"/>
        <v>0</v>
      </c>
      <c r="AR50" s="12">
        <f t="shared" si="54"/>
        <v>0</v>
      </c>
      <c r="AS50" s="20">
        <f t="shared" si="55"/>
        <v>0</v>
      </c>
      <c r="AT50" s="44">
        <v>2</v>
      </c>
      <c r="AU50" s="42">
        <v>4</v>
      </c>
      <c r="AV50" s="22">
        <v>6</v>
      </c>
      <c r="AW50" s="43">
        <v>9</v>
      </c>
      <c r="AX50" s="41">
        <v>11</v>
      </c>
      <c r="AY50" s="45">
        <v>29</v>
      </c>
      <c r="AZ50" s="21">
        <v>28</v>
      </c>
      <c r="BA50" s="46">
        <v>31</v>
      </c>
      <c r="BB50" s="47">
        <v>30</v>
      </c>
      <c r="BC50" s="13">
        <f t="shared" si="56"/>
        <v>31</v>
      </c>
      <c r="BD50" s="24">
        <f t="shared" si="57"/>
        <v>0</v>
      </c>
      <c r="BE50" s="31">
        <f t="shared" si="58"/>
        <v>0</v>
      </c>
      <c r="BF50" s="29" t="e">
        <f t="shared" si="59"/>
        <v>#NUM!</v>
      </c>
      <c r="BG50" s="29" t="e">
        <f t="shared" si="60"/>
        <v>#NUM!</v>
      </c>
      <c r="BH50" s="23" t="e">
        <f t="shared" si="61"/>
        <v>#NUM!</v>
      </c>
      <c r="BI50" s="280"/>
    </row>
    <row r="51" spans="1:61" ht="13.5" thickBot="1" x14ac:dyDescent="0.25">
      <c r="A51" s="80"/>
      <c r="B51" s="111">
        <v>144</v>
      </c>
      <c r="C51" s="112"/>
      <c r="D51" s="256"/>
      <c r="E51" s="163"/>
      <c r="F51" s="163"/>
      <c r="G51" s="163"/>
      <c r="H51" s="106"/>
      <c r="I51" s="106"/>
      <c r="J51" s="106"/>
      <c r="K51" s="261"/>
      <c r="L51" s="261"/>
      <c r="M51" s="261"/>
      <c r="N51" s="158" t="e">
        <f t="shared" si="31"/>
        <v>#NUM!</v>
      </c>
      <c r="O51" s="252">
        <f t="shared" si="32"/>
        <v>0</v>
      </c>
      <c r="P51" s="253">
        <f t="shared" si="33"/>
        <v>0</v>
      </c>
      <c r="Q51" s="253">
        <f t="shared" si="34"/>
        <v>0</v>
      </c>
      <c r="R51" s="108">
        <f t="shared" si="35"/>
        <v>0</v>
      </c>
      <c r="S51" s="100">
        <f t="shared" si="36"/>
        <v>0</v>
      </c>
      <c r="T51" s="100">
        <f t="shared" si="37"/>
        <v>0</v>
      </c>
      <c r="U51" s="101">
        <f t="shared" si="38"/>
        <v>0</v>
      </c>
      <c r="V51" s="102">
        <f t="shared" si="39"/>
        <v>0</v>
      </c>
      <c r="W51" s="102">
        <f t="shared" si="40"/>
        <v>0</v>
      </c>
      <c r="X51" s="167">
        <f t="shared" si="41"/>
        <v>0.6</v>
      </c>
      <c r="Y51" s="103">
        <f t="shared" si="42"/>
        <v>0</v>
      </c>
      <c r="Z51" s="48">
        <f t="shared" si="43"/>
        <v>0</v>
      </c>
      <c r="AA51" s="48">
        <f t="shared" si="44"/>
        <v>0</v>
      </c>
      <c r="AB51" s="49">
        <f t="shared" si="45"/>
        <v>0</v>
      </c>
      <c r="AC51" s="109">
        <f t="shared" si="46"/>
        <v>0</v>
      </c>
      <c r="AD51" s="82">
        <f t="shared" si="47"/>
        <v>0</v>
      </c>
      <c r="AE51" s="110">
        <f t="shared" si="48"/>
        <v>0</v>
      </c>
      <c r="AF51" s="213">
        <v>29</v>
      </c>
      <c r="AG51" s="214">
        <v>2</v>
      </c>
      <c r="AH51" s="215">
        <v>2004</v>
      </c>
      <c r="AI51" s="157" t="s">
        <v>20</v>
      </c>
      <c r="AJ51" s="213">
        <v>1</v>
      </c>
      <c r="AK51" s="214">
        <v>3</v>
      </c>
      <c r="AL51" s="215">
        <v>2004</v>
      </c>
      <c r="AM51" s="54">
        <f t="shared" si="49"/>
        <v>0</v>
      </c>
      <c r="AN51" s="50">
        <f t="shared" si="50"/>
        <v>0</v>
      </c>
      <c r="AO51" s="51">
        <f t="shared" si="51"/>
        <v>0</v>
      </c>
      <c r="AP51" s="51">
        <f t="shared" si="52"/>
        <v>0</v>
      </c>
      <c r="AQ51" s="12">
        <f t="shared" si="53"/>
        <v>0</v>
      </c>
      <c r="AR51" s="12">
        <f t="shared" si="54"/>
        <v>0</v>
      </c>
      <c r="AS51" s="20">
        <f t="shared" si="55"/>
        <v>0</v>
      </c>
      <c r="AT51" s="44">
        <v>2</v>
      </c>
      <c r="AU51" s="42">
        <v>4</v>
      </c>
      <c r="AV51" s="22">
        <v>6</v>
      </c>
      <c r="AW51" s="43">
        <v>9</v>
      </c>
      <c r="AX51" s="41">
        <v>11</v>
      </c>
      <c r="AY51" s="45">
        <v>29</v>
      </c>
      <c r="AZ51" s="21">
        <v>28</v>
      </c>
      <c r="BA51" s="46">
        <v>31</v>
      </c>
      <c r="BB51" s="47">
        <v>30</v>
      </c>
      <c r="BC51" s="13">
        <f t="shared" si="56"/>
        <v>31</v>
      </c>
      <c r="BD51" s="24">
        <f t="shared" si="57"/>
        <v>0</v>
      </c>
      <c r="BE51" s="31">
        <f t="shared" si="58"/>
        <v>0</v>
      </c>
      <c r="BF51" s="29" t="e">
        <f t="shared" si="59"/>
        <v>#NUM!</v>
      </c>
      <c r="BG51" s="29" t="e">
        <f t="shared" si="60"/>
        <v>#NUM!</v>
      </c>
      <c r="BH51" s="23" t="e">
        <f t="shared" si="61"/>
        <v>#NUM!</v>
      </c>
      <c r="BI51" s="280"/>
    </row>
    <row r="52" spans="1:61" ht="13.5" thickBot="1" x14ac:dyDescent="0.25">
      <c r="A52" s="80"/>
      <c r="B52" s="111">
        <v>145</v>
      </c>
      <c r="C52" s="112"/>
      <c r="D52" s="256"/>
      <c r="E52" s="163"/>
      <c r="F52" s="163"/>
      <c r="G52" s="163"/>
      <c r="H52" s="106"/>
      <c r="I52" s="106"/>
      <c r="J52" s="106"/>
      <c r="K52" s="261"/>
      <c r="L52" s="261"/>
      <c r="M52" s="261"/>
      <c r="N52" s="158" t="e">
        <f t="shared" si="31"/>
        <v>#NUM!</v>
      </c>
      <c r="O52" s="252">
        <f t="shared" si="32"/>
        <v>0</v>
      </c>
      <c r="P52" s="253">
        <f t="shared" si="33"/>
        <v>0</v>
      </c>
      <c r="Q52" s="253">
        <f t="shared" si="34"/>
        <v>0</v>
      </c>
      <c r="R52" s="108">
        <f t="shared" si="35"/>
        <v>0</v>
      </c>
      <c r="S52" s="100">
        <f t="shared" si="36"/>
        <v>0</v>
      </c>
      <c r="T52" s="100">
        <f t="shared" si="37"/>
        <v>0</v>
      </c>
      <c r="U52" s="101">
        <f t="shared" si="38"/>
        <v>0</v>
      </c>
      <c r="V52" s="102">
        <f t="shared" si="39"/>
        <v>0</v>
      </c>
      <c r="W52" s="102">
        <f t="shared" si="40"/>
        <v>0</v>
      </c>
      <c r="X52" s="167">
        <f t="shared" si="41"/>
        <v>0.6</v>
      </c>
      <c r="Y52" s="103">
        <f t="shared" si="42"/>
        <v>0</v>
      </c>
      <c r="Z52" s="48">
        <f t="shared" si="43"/>
        <v>0</v>
      </c>
      <c r="AA52" s="48">
        <f t="shared" si="44"/>
        <v>0</v>
      </c>
      <c r="AB52" s="49">
        <f t="shared" si="45"/>
        <v>0</v>
      </c>
      <c r="AC52" s="109">
        <f t="shared" si="46"/>
        <v>0</v>
      </c>
      <c r="AD52" s="82">
        <f t="shared" si="47"/>
        <v>0</v>
      </c>
      <c r="AE52" s="110">
        <f t="shared" si="48"/>
        <v>0</v>
      </c>
      <c r="AF52" s="213">
        <v>29</v>
      </c>
      <c r="AG52" s="214">
        <v>2</v>
      </c>
      <c r="AH52" s="215">
        <v>2004</v>
      </c>
      <c r="AI52" s="157" t="s">
        <v>20</v>
      </c>
      <c r="AJ52" s="213">
        <v>1</v>
      </c>
      <c r="AK52" s="214">
        <v>3</v>
      </c>
      <c r="AL52" s="215">
        <v>2004</v>
      </c>
      <c r="AM52" s="54">
        <f t="shared" si="49"/>
        <v>0</v>
      </c>
      <c r="AN52" s="50">
        <f t="shared" si="50"/>
        <v>0</v>
      </c>
      <c r="AO52" s="51">
        <f t="shared" si="51"/>
        <v>0</v>
      </c>
      <c r="AP52" s="51">
        <f t="shared" si="52"/>
        <v>0</v>
      </c>
      <c r="AQ52" s="12">
        <f t="shared" si="53"/>
        <v>0</v>
      </c>
      <c r="AR52" s="12">
        <f t="shared" si="54"/>
        <v>0</v>
      </c>
      <c r="AS52" s="20">
        <f t="shared" si="55"/>
        <v>0</v>
      </c>
      <c r="AT52" s="44">
        <v>2</v>
      </c>
      <c r="AU52" s="42">
        <v>4</v>
      </c>
      <c r="AV52" s="22">
        <v>6</v>
      </c>
      <c r="AW52" s="43">
        <v>9</v>
      </c>
      <c r="AX52" s="41">
        <v>11</v>
      </c>
      <c r="AY52" s="45">
        <v>29</v>
      </c>
      <c r="AZ52" s="21">
        <v>28</v>
      </c>
      <c r="BA52" s="46">
        <v>31</v>
      </c>
      <c r="BB52" s="47">
        <v>30</v>
      </c>
      <c r="BC52" s="13">
        <f t="shared" si="56"/>
        <v>31</v>
      </c>
      <c r="BD52" s="24">
        <f t="shared" si="57"/>
        <v>0</v>
      </c>
      <c r="BE52" s="31">
        <f t="shared" si="58"/>
        <v>0</v>
      </c>
      <c r="BF52" s="29" t="e">
        <f t="shared" si="59"/>
        <v>#NUM!</v>
      </c>
      <c r="BG52" s="29" t="e">
        <f t="shared" si="60"/>
        <v>#NUM!</v>
      </c>
      <c r="BH52" s="23" t="e">
        <f t="shared" si="61"/>
        <v>#NUM!</v>
      </c>
      <c r="BI52" s="280"/>
    </row>
    <row r="53" spans="1:61" ht="13.5" thickBot="1" x14ac:dyDescent="0.25">
      <c r="A53" s="80"/>
      <c r="B53" s="111">
        <v>146</v>
      </c>
      <c r="C53" s="112"/>
      <c r="D53" s="256"/>
      <c r="E53" s="163"/>
      <c r="F53" s="163"/>
      <c r="G53" s="163"/>
      <c r="H53" s="106"/>
      <c r="I53" s="106"/>
      <c r="J53" s="106"/>
      <c r="K53" s="261"/>
      <c r="L53" s="261"/>
      <c r="M53" s="261"/>
      <c r="N53" s="158" t="e">
        <f t="shared" si="31"/>
        <v>#NUM!</v>
      </c>
      <c r="O53" s="252">
        <f t="shared" si="32"/>
        <v>0</v>
      </c>
      <c r="P53" s="253">
        <f t="shared" si="33"/>
        <v>0</v>
      </c>
      <c r="Q53" s="253">
        <f t="shared" si="34"/>
        <v>0</v>
      </c>
      <c r="R53" s="108">
        <f t="shared" si="35"/>
        <v>0</v>
      </c>
      <c r="S53" s="100">
        <f t="shared" si="36"/>
        <v>0</v>
      </c>
      <c r="T53" s="100">
        <f t="shared" si="37"/>
        <v>0</v>
      </c>
      <c r="U53" s="101">
        <f t="shared" si="38"/>
        <v>0</v>
      </c>
      <c r="V53" s="102">
        <f t="shared" si="39"/>
        <v>0</v>
      </c>
      <c r="W53" s="102">
        <f t="shared" si="40"/>
        <v>0</v>
      </c>
      <c r="X53" s="167">
        <f t="shared" si="41"/>
        <v>0.6</v>
      </c>
      <c r="Y53" s="103">
        <f t="shared" si="42"/>
        <v>0</v>
      </c>
      <c r="Z53" s="48">
        <f t="shared" si="43"/>
        <v>0</v>
      </c>
      <c r="AA53" s="48">
        <f t="shared" si="44"/>
        <v>0</v>
      </c>
      <c r="AB53" s="49">
        <f t="shared" si="45"/>
        <v>0</v>
      </c>
      <c r="AC53" s="109">
        <f t="shared" si="46"/>
        <v>0</v>
      </c>
      <c r="AD53" s="82">
        <f t="shared" si="47"/>
        <v>0</v>
      </c>
      <c r="AE53" s="110">
        <f t="shared" si="48"/>
        <v>0</v>
      </c>
      <c r="AF53" s="213">
        <v>29</v>
      </c>
      <c r="AG53" s="214">
        <v>2</v>
      </c>
      <c r="AH53" s="215">
        <v>2004</v>
      </c>
      <c r="AI53" s="157" t="s">
        <v>20</v>
      </c>
      <c r="AJ53" s="213">
        <v>1</v>
      </c>
      <c r="AK53" s="214">
        <v>3</v>
      </c>
      <c r="AL53" s="215">
        <v>2004</v>
      </c>
      <c r="AM53" s="54">
        <f t="shared" si="49"/>
        <v>0</v>
      </c>
      <c r="AN53" s="50">
        <f t="shared" si="50"/>
        <v>0</v>
      </c>
      <c r="AO53" s="51">
        <f t="shared" si="51"/>
        <v>0</v>
      </c>
      <c r="AP53" s="51">
        <f t="shared" si="52"/>
        <v>0</v>
      </c>
      <c r="AQ53" s="12">
        <f t="shared" si="53"/>
        <v>0</v>
      </c>
      <c r="AR53" s="12">
        <f t="shared" si="54"/>
        <v>0</v>
      </c>
      <c r="AS53" s="20">
        <f t="shared" si="55"/>
        <v>0</v>
      </c>
      <c r="AT53" s="44">
        <v>2</v>
      </c>
      <c r="AU53" s="42">
        <v>4</v>
      </c>
      <c r="AV53" s="22">
        <v>6</v>
      </c>
      <c r="AW53" s="43">
        <v>9</v>
      </c>
      <c r="AX53" s="41">
        <v>11</v>
      </c>
      <c r="AY53" s="45">
        <v>29</v>
      </c>
      <c r="AZ53" s="21">
        <v>28</v>
      </c>
      <c r="BA53" s="46">
        <v>31</v>
      </c>
      <c r="BB53" s="47">
        <v>30</v>
      </c>
      <c r="BC53" s="13">
        <f t="shared" si="56"/>
        <v>31</v>
      </c>
      <c r="BD53" s="24">
        <f t="shared" si="57"/>
        <v>0</v>
      </c>
      <c r="BE53" s="31">
        <f t="shared" si="58"/>
        <v>0</v>
      </c>
      <c r="BF53" s="29" t="e">
        <f t="shared" si="59"/>
        <v>#NUM!</v>
      </c>
      <c r="BG53" s="29" t="e">
        <f t="shared" si="60"/>
        <v>#NUM!</v>
      </c>
      <c r="BH53" s="23" t="e">
        <f t="shared" si="61"/>
        <v>#NUM!</v>
      </c>
      <c r="BI53" s="280"/>
    </row>
    <row r="54" spans="1:61" ht="13.5" thickBot="1" x14ac:dyDescent="0.25">
      <c r="A54" s="80"/>
      <c r="B54" s="111">
        <v>147</v>
      </c>
      <c r="C54" s="112"/>
      <c r="D54" s="256"/>
      <c r="E54" s="163"/>
      <c r="F54" s="163"/>
      <c r="G54" s="163"/>
      <c r="H54" s="106"/>
      <c r="I54" s="106"/>
      <c r="J54" s="106"/>
      <c r="K54" s="261"/>
      <c r="L54" s="261"/>
      <c r="M54" s="261"/>
      <c r="N54" s="158" t="e">
        <f t="shared" si="31"/>
        <v>#NUM!</v>
      </c>
      <c r="O54" s="252">
        <f t="shared" si="32"/>
        <v>0</v>
      </c>
      <c r="P54" s="253">
        <f t="shared" si="33"/>
        <v>0</v>
      </c>
      <c r="Q54" s="253">
        <f t="shared" si="34"/>
        <v>0</v>
      </c>
      <c r="R54" s="108">
        <f t="shared" si="35"/>
        <v>0</v>
      </c>
      <c r="S54" s="100">
        <f t="shared" si="36"/>
        <v>0</v>
      </c>
      <c r="T54" s="100">
        <f t="shared" si="37"/>
        <v>0</v>
      </c>
      <c r="U54" s="101">
        <f t="shared" si="38"/>
        <v>0</v>
      </c>
      <c r="V54" s="102">
        <f t="shared" si="39"/>
        <v>0</v>
      </c>
      <c r="W54" s="102">
        <f t="shared" si="40"/>
        <v>0</v>
      </c>
      <c r="X54" s="167">
        <f t="shared" si="41"/>
        <v>0.6</v>
      </c>
      <c r="Y54" s="103">
        <f t="shared" si="42"/>
        <v>0</v>
      </c>
      <c r="Z54" s="48">
        <f t="shared" si="43"/>
        <v>0</v>
      </c>
      <c r="AA54" s="48">
        <f t="shared" si="44"/>
        <v>0</v>
      </c>
      <c r="AB54" s="49">
        <f t="shared" si="45"/>
        <v>0</v>
      </c>
      <c r="AC54" s="109">
        <f t="shared" si="46"/>
        <v>0</v>
      </c>
      <c r="AD54" s="82">
        <f t="shared" si="47"/>
        <v>0</v>
      </c>
      <c r="AE54" s="110">
        <f t="shared" si="48"/>
        <v>0</v>
      </c>
      <c r="AF54" s="213">
        <v>29</v>
      </c>
      <c r="AG54" s="214">
        <v>2</v>
      </c>
      <c r="AH54" s="215">
        <v>2004</v>
      </c>
      <c r="AI54" s="157" t="s">
        <v>20</v>
      </c>
      <c r="AJ54" s="213">
        <v>1</v>
      </c>
      <c r="AK54" s="214">
        <v>3</v>
      </c>
      <c r="AL54" s="215">
        <v>2004</v>
      </c>
      <c r="AM54" s="54">
        <f t="shared" si="49"/>
        <v>0</v>
      </c>
      <c r="AN54" s="50">
        <f t="shared" si="50"/>
        <v>0</v>
      </c>
      <c r="AO54" s="51">
        <f t="shared" si="51"/>
        <v>0</v>
      </c>
      <c r="AP54" s="51">
        <f t="shared" si="52"/>
        <v>0</v>
      </c>
      <c r="AQ54" s="12">
        <f t="shared" si="53"/>
        <v>0</v>
      </c>
      <c r="AR54" s="12">
        <f t="shared" si="54"/>
        <v>0</v>
      </c>
      <c r="AS54" s="20">
        <f t="shared" si="55"/>
        <v>0</v>
      </c>
      <c r="AT54" s="44">
        <v>2</v>
      </c>
      <c r="AU54" s="42">
        <v>4</v>
      </c>
      <c r="AV54" s="22">
        <v>6</v>
      </c>
      <c r="AW54" s="43">
        <v>9</v>
      </c>
      <c r="AX54" s="41">
        <v>11</v>
      </c>
      <c r="AY54" s="45">
        <v>29</v>
      </c>
      <c r="AZ54" s="21">
        <v>28</v>
      </c>
      <c r="BA54" s="46">
        <v>31</v>
      </c>
      <c r="BB54" s="47">
        <v>30</v>
      </c>
      <c r="BC54" s="13">
        <f t="shared" si="56"/>
        <v>31</v>
      </c>
      <c r="BD54" s="24">
        <f t="shared" si="57"/>
        <v>0</v>
      </c>
      <c r="BE54" s="31">
        <f t="shared" si="58"/>
        <v>0</v>
      </c>
      <c r="BF54" s="29" t="e">
        <f t="shared" si="59"/>
        <v>#NUM!</v>
      </c>
      <c r="BG54" s="29" t="e">
        <f t="shared" si="60"/>
        <v>#NUM!</v>
      </c>
      <c r="BH54" s="23" t="e">
        <f t="shared" si="61"/>
        <v>#NUM!</v>
      </c>
      <c r="BI54" s="280"/>
    </row>
    <row r="55" spans="1:61" ht="13.5" thickBot="1" x14ac:dyDescent="0.25">
      <c r="A55" s="80"/>
      <c r="B55" s="111">
        <v>148</v>
      </c>
      <c r="C55" s="112"/>
      <c r="D55" s="256"/>
      <c r="E55" s="163"/>
      <c r="F55" s="163"/>
      <c r="G55" s="163"/>
      <c r="H55" s="106"/>
      <c r="I55" s="106"/>
      <c r="J55" s="106"/>
      <c r="K55" s="261"/>
      <c r="L55" s="261"/>
      <c r="M55" s="261"/>
      <c r="N55" s="158" t="e">
        <f t="shared" si="31"/>
        <v>#NUM!</v>
      </c>
      <c r="O55" s="252">
        <f t="shared" si="32"/>
        <v>0</v>
      </c>
      <c r="P55" s="253">
        <f t="shared" si="33"/>
        <v>0</v>
      </c>
      <c r="Q55" s="253">
        <f t="shared" si="34"/>
        <v>0</v>
      </c>
      <c r="R55" s="108">
        <f t="shared" si="35"/>
        <v>0</v>
      </c>
      <c r="S55" s="100">
        <f t="shared" si="36"/>
        <v>0</v>
      </c>
      <c r="T55" s="100">
        <f t="shared" si="37"/>
        <v>0</v>
      </c>
      <c r="U55" s="101">
        <f t="shared" si="38"/>
        <v>0</v>
      </c>
      <c r="V55" s="102">
        <f t="shared" si="39"/>
        <v>0</v>
      </c>
      <c r="W55" s="102">
        <f t="shared" si="40"/>
        <v>0</v>
      </c>
      <c r="X55" s="167">
        <f t="shared" si="41"/>
        <v>0.6</v>
      </c>
      <c r="Y55" s="103">
        <f t="shared" si="42"/>
        <v>0</v>
      </c>
      <c r="Z55" s="48">
        <f t="shared" si="43"/>
        <v>0</v>
      </c>
      <c r="AA55" s="48">
        <f t="shared" si="44"/>
        <v>0</v>
      </c>
      <c r="AB55" s="49">
        <f t="shared" si="45"/>
        <v>0</v>
      </c>
      <c r="AC55" s="109">
        <f t="shared" si="46"/>
        <v>0</v>
      </c>
      <c r="AD55" s="82">
        <f t="shared" si="47"/>
        <v>0</v>
      </c>
      <c r="AE55" s="110">
        <f t="shared" si="48"/>
        <v>0</v>
      </c>
      <c r="AF55" s="213">
        <v>29</v>
      </c>
      <c r="AG55" s="214">
        <v>2</v>
      </c>
      <c r="AH55" s="215">
        <v>2004</v>
      </c>
      <c r="AI55" s="157" t="s">
        <v>20</v>
      </c>
      <c r="AJ55" s="213">
        <v>1</v>
      </c>
      <c r="AK55" s="214">
        <v>3</v>
      </c>
      <c r="AL55" s="215">
        <v>2004</v>
      </c>
      <c r="AM55" s="54">
        <f t="shared" si="49"/>
        <v>0</v>
      </c>
      <c r="AN55" s="50">
        <f t="shared" si="50"/>
        <v>0</v>
      </c>
      <c r="AO55" s="51">
        <f t="shared" si="51"/>
        <v>0</v>
      </c>
      <c r="AP55" s="51">
        <f t="shared" si="52"/>
        <v>0</v>
      </c>
      <c r="AQ55" s="12">
        <f t="shared" si="53"/>
        <v>0</v>
      </c>
      <c r="AR55" s="12">
        <f t="shared" si="54"/>
        <v>0</v>
      </c>
      <c r="AS55" s="20">
        <f t="shared" si="55"/>
        <v>0</v>
      </c>
      <c r="AT55" s="44">
        <v>2</v>
      </c>
      <c r="AU55" s="42">
        <v>4</v>
      </c>
      <c r="AV55" s="22">
        <v>6</v>
      </c>
      <c r="AW55" s="43">
        <v>9</v>
      </c>
      <c r="AX55" s="41">
        <v>11</v>
      </c>
      <c r="AY55" s="45">
        <v>29</v>
      </c>
      <c r="AZ55" s="21">
        <v>28</v>
      </c>
      <c r="BA55" s="46">
        <v>31</v>
      </c>
      <c r="BB55" s="47">
        <v>30</v>
      </c>
      <c r="BC55" s="13">
        <f t="shared" si="56"/>
        <v>31</v>
      </c>
      <c r="BD55" s="24">
        <f t="shared" si="57"/>
        <v>0</v>
      </c>
      <c r="BE55" s="31">
        <f t="shared" si="58"/>
        <v>0</v>
      </c>
      <c r="BF55" s="29" t="e">
        <f t="shared" si="59"/>
        <v>#NUM!</v>
      </c>
      <c r="BG55" s="29" t="e">
        <f t="shared" si="60"/>
        <v>#NUM!</v>
      </c>
      <c r="BH55" s="23" t="e">
        <f t="shared" si="61"/>
        <v>#NUM!</v>
      </c>
      <c r="BI55" s="280"/>
    </row>
    <row r="56" spans="1:61" ht="13.5" thickBot="1" x14ac:dyDescent="0.25">
      <c r="A56" s="80"/>
      <c r="B56" s="111">
        <v>149</v>
      </c>
      <c r="C56" s="112"/>
      <c r="D56" s="256"/>
      <c r="E56" s="163"/>
      <c r="F56" s="163"/>
      <c r="G56" s="163"/>
      <c r="H56" s="106"/>
      <c r="I56" s="106"/>
      <c r="J56" s="106"/>
      <c r="K56" s="261"/>
      <c r="L56" s="261"/>
      <c r="M56" s="261"/>
      <c r="N56" s="158" t="e">
        <f t="shared" si="31"/>
        <v>#NUM!</v>
      </c>
      <c r="O56" s="252">
        <f t="shared" si="32"/>
        <v>0</v>
      </c>
      <c r="P56" s="253">
        <f t="shared" si="33"/>
        <v>0</v>
      </c>
      <c r="Q56" s="253">
        <f t="shared" si="34"/>
        <v>0</v>
      </c>
      <c r="R56" s="108">
        <f t="shared" si="35"/>
        <v>0</v>
      </c>
      <c r="S56" s="100">
        <f t="shared" si="36"/>
        <v>0</v>
      </c>
      <c r="T56" s="100">
        <f t="shared" si="37"/>
        <v>0</v>
      </c>
      <c r="U56" s="101">
        <f t="shared" si="38"/>
        <v>0</v>
      </c>
      <c r="V56" s="102">
        <f t="shared" si="39"/>
        <v>0</v>
      </c>
      <c r="W56" s="102">
        <f t="shared" si="40"/>
        <v>0</v>
      </c>
      <c r="X56" s="167">
        <f t="shared" si="41"/>
        <v>0.6</v>
      </c>
      <c r="Y56" s="103">
        <f t="shared" si="42"/>
        <v>0</v>
      </c>
      <c r="Z56" s="48">
        <f t="shared" si="43"/>
        <v>0</v>
      </c>
      <c r="AA56" s="48">
        <f t="shared" si="44"/>
        <v>0</v>
      </c>
      <c r="AB56" s="49">
        <f t="shared" si="45"/>
        <v>0</v>
      </c>
      <c r="AC56" s="109">
        <f t="shared" si="46"/>
        <v>0</v>
      </c>
      <c r="AD56" s="82">
        <f t="shared" si="47"/>
        <v>0</v>
      </c>
      <c r="AE56" s="110">
        <f t="shared" si="48"/>
        <v>0</v>
      </c>
      <c r="AF56" s="213">
        <v>29</v>
      </c>
      <c r="AG56" s="214">
        <v>2</v>
      </c>
      <c r="AH56" s="215">
        <v>2004</v>
      </c>
      <c r="AI56" s="157" t="s">
        <v>20</v>
      </c>
      <c r="AJ56" s="213">
        <v>1</v>
      </c>
      <c r="AK56" s="214">
        <v>3</v>
      </c>
      <c r="AL56" s="215">
        <v>2004</v>
      </c>
      <c r="AM56" s="54">
        <f t="shared" si="49"/>
        <v>0</v>
      </c>
      <c r="AN56" s="50">
        <f t="shared" si="50"/>
        <v>0</v>
      </c>
      <c r="AO56" s="51">
        <f t="shared" si="51"/>
        <v>0</v>
      </c>
      <c r="AP56" s="51">
        <f t="shared" si="52"/>
        <v>0</v>
      </c>
      <c r="AQ56" s="12">
        <f t="shared" si="53"/>
        <v>0</v>
      </c>
      <c r="AR56" s="12">
        <f t="shared" si="54"/>
        <v>0</v>
      </c>
      <c r="AS56" s="20">
        <f t="shared" si="55"/>
        <v>0</v>
      </c>
      <c r="AT56" s="44">
        <v>2</v>
      </c>
      <c r="AU56" s="42">
        <v>4</v>
      </c>
      <c r="AV56" s="22">
        <v>6</v>
      </c>
      <c r="AW56" s="43">
        <v>9</v>
      </c>
      <c r="AX56" s="41">
        <v>11</v>
      </c>
      <c r="AY56" s="45">
        <v>29</v>
      </c>
      <c r="AZ56" s="21">
        <v>28</v>
      </c>
      <c r="BA56" s="46">
        <v>31</v>
      </c>
      <c r="BB56" s="47">
        <v>30</v>
      </c>
      <c r="BC56" s="13">
        <f t="shared" si="56"/>
        <v>31</v>
      </c>
      <c r="BD56" s="24">
        <f t="shared" si="57"/>
        <v>0</v>
      </c>
      <c r="BE56" s="31">
        <f t="shared" si="58"/>
        <v>0</v>
      </c>
      <c r="BF56" s="29" t="e">
        <f t="shared" si="59"/>
        <v>#NUM!</v>
      </c>
      <c r="BG56" s="29" t="e">
        <f t="shared" si="60"/>
        <v>#NUM!</v>
      </c>
      <c r="BH56" s="23" t="e">
        <f t="shared" si="61"/>
        <v>#NUM!</v>
      </c>
      <c r="BI56" s="280"/>
    </row>
    <row r="57" spans="1:61" ht="13.5" thickBot="1" x14ac:dyDescent="0.25">
      <c r="A57" s="80"/>
      <c r="B57" s="148">
        <v>150</v>
      </c>
      <c r="C57" s="149"/>
      <c r="D57" s="257"/>
      <c r="E57" s="164"/>
      <c r="F57" s="164"/>
      <c r="G57" s="164"/>
      <c r="H57" s="150"/>
      <c r="I57" s="150"/>
      <c r="J57" s="150"/>
      <c r="K57" s="263"/>
      <c r="L57" s="263"/>
      <c r="M57" s="263"/>
      <c r="N57" s="158" t="e">
        <f t="shared" si="31"/>
        <v>#NUM!</v>
      </c>
      <c r="O57" s="252">
        <f t="shared" si="32"/>
        <v>0</v>
      </c>
      <c r="P57" s="253">
        <f t="shared" si="33"/>
        <v>0</v>
      </c>
      <c r="Q57" s="253">
        <f t="shared" si="34"/>
        <v>0</v>
      </c>
      <c r="R57" s="161">
        <f t="shared" si="35"/>
        <v>0</v>
      </c>
      <c r="S57" s="151">
        <f t="shared" si="36"/>
        <v>0</v>
      </c>
      <c r="T57" s="151">
        <f t="shared" si="37"/>
        <v>0</v>
      </c>
      <c r="U57" s="152">
        <f t="shared" si="38"/>
        <v>0</v>
      </c>
      <c r="V57" s="153">
        <f t="shared" si="39"/>
        <v>0</v>
      </c>
      <c r="W57" s="153">
        <f t="shared" si="40"/>
        <v>0</v>
      </c>
      <c r="X57" s="168">
        <f t="shared" si="41"/>
        <v>0.6</v>
      </c>
      <c r="Y57" s="103">
        <f t="shared" si="42"/>
        <v>0</v>
      </c>
      <c r="Z57" s="48">
        <f t="shared" si="43"/>
        <v>0</v>
      </c>
      <c r="AA57" s="48">
        <f t="shared" si="44"/>
        <v>0</v>
      </c>
      <c r="AB57" s="49">
        <f t="shared" si="45"/>
        <v>0</v>
      </c>
      <c r="AC57" s="109">
        <f t="shared" si="46"/>
        <v>0</v>
      </c>
      <c r="AD57" s="82">
        <f t="shared" si="47"/>
        <v>0</v>
      </c>
      <c r="AE57" s="110">
        <f t="shared" si="48"/>
        <v>0</v>
      </c>
      <c r="AF57" s="213">
        <v>29</v>
      </c>
      <c r="AG57" s="214">
        <v>2</v>
      </c>
      <c r="AH57" s="215">
        <v>2004</v>
      </c>
      <c r="AI57" s="157" t="s">
        <v>20</v>
      </c>
      <c r="AJ57" s="213">
        <v>1</v>
      </c>
      <c r="AK57" s="214">
        <v>3</v>
      </c>
      <c r="AL57" s="215">
        <v>2004</v>
      </c>
      <c r="AM57" s="54">
        <f t="shared" si="49"/>
        <v>0</v>
      </c>
      <c r="AN57" s="50">
        <f t="shared" si="50"/>
        <v>0</v>
      </c>
      <c r="AO57" s="51">
        <f t="shared" si="51"/>
        <v>0</v>
      </c>
      <c r="AP57" s="51">
        <f t="shared" si="52"/>
        <v>0</v>
      </c>
      <c r="AQ57" s="12">
        <f t="shared" si="53"/>
        <v>0</v>
      </c>
      <c r="AR57" s="12">
        <f t="shared" si="54"/>
        <v>0</v>
      </c>
      <c r="AS57" s="20">
        <f t="shared" si="55"/>
        <v>0</v>
      </c>
      <c r="AT57" s="44">
        <v>2</v>
      </c>
      <c r="AU57" s="42">
        <v>4</v>
      </c>
      <c r="AV57" s="22">
        <v>6</v>
      </c>
      <c r="AW57" s="43">
        <v>9</v>
      </c>
      <c r="AX57" s="41">
        <v>11</v>
      </c>
      <c r="AY57" s="45">
        <v>29</v>
      </c>
      <c r="AZ57" s="21">
        <v>28</v>
      </c>
      <c r="BA57" s="46">
        <v>31</v>
      </c>
      <c r="BB57" s="47">
        <v>30</v>
      </c>
      <c r="BC57" s="13">
        <f t="shared" si="56"/>
        <v>31</v>
      </c>
      <c r="BD57" s="24">
        <f t="shared" si="57"/>
        <v>0</v>
      </c>
      <c r="BE57" s="31">
        <f t="shared" si="58"/>
        <v>0</v>
      </c>
      <c r="BF57" s="29" t="e">
        <f t="shared" si="59"/>
        <v>#NUM!</v>
      </c>
      <c r="BG57" s="29" t="e">
        <f t="shared" si="60"/>
        <v>#NUM!</v>
      </c>
      <c r="BH57" s="23" t="e">
        <f t="shared" si="61"/>
        <v>#NUM!</v>
      </c>
      <c r="BI57" s="280"/>
    </row>
    <row r="58" spans="1:61" ht="14.25" thickTop="1" thickBot="1" x14ac:dyDescent="0.25">
      <c r="A58" s="80"/>
      <c r="B58" s="104">
        <v>151</v>
      </c>
      <c r="C58" s="154"/>
      <c r="D58" s="258"/>
      <c r="E58" s="165"/>
      <c r="F58" s="165"/>
      <c r="G58" s="165"/>
      <c r="H58" s="107"/>
      <c r="I58" s="107"/>
      <c r="J58" s="107"/>
      <c r="K58" s="261"/>
      <c r="L58" s="261"/>
      <c r="M58" s="261"/>
      <c r="N58" s="158" t="e">
        <f t="shared" si="31"/>
        <v>#NUM!</v>
      </c>
      <c r="O58" s="252">
        <f t="shared" si="32"/>
        <v>0</v>
      </c>
      <c r="P58" s="253">
        <f t="shared" si="33"/>
        <v>0</v>
      </c>
      <c r="Q58" s="253">
        <f t="shared" si="34"/>
        <v>0</v>
      </c>
      <c r="R58" s="155">
        <f t="shared" si="35"/>
        <v>0</v>
      </c>
      <c r="S58" s="100">
        <f t="shared" si="36"/>
        <v>0</v>
      </c>
      <c r="T58" s="100">
        <f t="shared" si="37"/>
        <v>0</v>
      </c>
      <c r="U58" s="101">
        <f t="shared" si="38"/>
        <v>0</v>
      </c>
      <c r="V58" s="102">
        <f t="shared" si="39"/>
        <v>0</v>
      </c>
      <c r="W58" s="102">
        <f t="shared" si="40"/>
        <v>0</v>
      </c>
      <c r="X58" s="167">
        <f t="shared" si="41"/>
        <v>0.6</v>
      </c>
      <c r="Y58" s="103">
        <f t="shared" si="42"/>
        <v>0</v>
      </c>
      <c r="Z58" s="48">
        <f t="shared" si="43"/>
        <v>0</v>
      </c>
      <c r="AA58" s="48">
        <f t="shared" si="44"/>
        <v>0</v>
      </c>
      <c r="AB58" s="49">
        <f t="shared" si="45"/>
        <v>0</v>
      </c>
      <c r="AC58" s="109">
        <f t="shared" si="46"/>
        <v>0</v>
      </c>
      <c r="AD58" s="82">
        <f t="shared" si="47"/>
        <v>0</v>
      </c>
      <c r="AE58" s="110">
        <f t="shared" si="48"/>
        <v>0</v>
      </c>
      <c r="AF58" s="213">
        <v>29</v>
      </c>
      <c r="AG58" s="214">
        <v>2</v>
      </c>
      <c r="AH58" s="215">
        <v>2004</v>
      </c>
      <c r="AI58" s="157" t="s">
        <v>20</v>
      </c>
      <c r="AJ58" s="213">
        <v>1</v>
      </c>
      <c r="AK58" s="214">
        <v>3</v>
      </c>
      <c r="AL58" s="215">
        <v>2004</v>
      </c>
      <c r="AM58" s="54">
        <f t="shared" si="49"/>
        <v>0</v>
      </c>
      <c r="AN58" s="50">
        <f t="shared" si="50"/>
        <v>0</v>
      </c>
      <c r="AO58" s="51">
        <f t="shared" si="51"/>
        <v>0</v>
      </c>
      <c r="AP58" s="51">
        <f t="shared" si="52"/>
        <v>0</v>
      </c>
      <c r="AQ58" s="12">
        <f t="shared" si="53"/>
        <v>0</v>
      </c>
      <c r="AR58" s="12">
        <f t="shared" si="54"/>
        <v>0</v>
      </c>
      <c r="AS58" s="20">
        <f t="shared" si="55"/>
        <v>0</v>
      </c>
      <c r="AT58" s="44">
        <v>2</v>
      </c>
      <c r="AU58" s="42">
        <v>4</v>
      </c>
      <c r="AV58" s="22">
        <v>6</v>
      </c>
      <c r="AW58" s="43">
        <v>9</v>
      </c>
      <c r="AX58" s="41">
        <v>11</v>
      </c>
      <c r="AY58" s="45">
        <v>29</v>
      </c>
      <c r="AZ58" s="21">
        <v>28</v>
      </c>
      <c r="BA58" s="46">
        <v>31</v>
      </c>
      <c r="BB58" s="47">
        <v>30</v>
      </c>
      <c r="BC58" s="13">
        <f t="shared" si="56"/>
        <v>31</v>
      </c>
      <c r="BD58" s="24">
        <f t="shared" si="57"/>
        <v>0</v>
      </c>
      <c r="BE58" s="31">
        <f t="shared" si="58"/>
        <v>0</v>
      </c>
      <c r="BF58" s="29" t="e">
        <f t="shared" si="59"/>
        <v>#NUM!</v>
      </c>
      <c r="BG58" s="29" t="e">
        <f t="shared" si="60"/>
        <v>#NUM!</v>
      </c>
      <c r="BH58" s="23" t="e">
        <f t="shared" si="61"/>
        <v>#NUM!</v>
      </c>
      <c r="BI58" s="280"/>
    </row>
    <row r="59" spans="1:61" ht="13.5" thickBot="1" x14ac:dyDescent="0.25">
      <c r="A59" s="80"/>
      <c r="B59" s="111">
        <v>152</v>
      </c>
      <c r="C59" s="112"/>
      <c r="D59" s="256"/>
      <c r="E59" s="163"/>
      <c r="F59" s="163"/>
      <c r="G59" s="163"/>
      <c r="H59" s="106"/>
      <c r="I59" s="106"/>
      <c r="J59" s="106"/>
      <c r="K59" s="261"/>
      <c r="L59" s="261"/>
      <c r="M59" s="261"/>
      <c r="N59" s="158" t="e">
        <f t="shared" si="31"/>
        <v>#NUM!</v>
      </c>
      <c r="O59" s="252">
        <f t="shared" si="32"/>
        <v>0</v>
      </c>
      <c r="P59" s="253">
        <f t="shared" si="33"/>
        <v>0</v>
      </c>
      <c r="Q59" s="253">
        <f t="shared" si="34"/>
        <v>0</v>
      </c>
      <c r="R59" s="108">
        <f t="shared" si="35"/>
        <v>0</v>
      </c>
      <c r="S59" s="100">
        <f t="shared" si="36"/>
        <v>0</v>
      </c>
      <c r="T59" s="100">
        <f t="shared" si="37"/>
        <v>0</v>
      </c>
      <c r="U59" s="101">
        <f t="shared" si="38"/>
        <v>0</v>
      </c>
      <c r="V59" s="102">
        <f t="shared" si="39"/>
        <v>0</v>
      </c>
      <c r="W59" s="102">
        <f t="shared" si="40"/>
        <v>0</v>
      </c>
      <c r="X59" s="167">
        <f t="shared" si="41"/>
        <v>0.6</v>
      </c>
      <c r="Y59" s="103">
        <f t="shared" si="42"/>
        <v>0</v>
      </c>
      <c r="Z59" s="48">
        <f t="shared" si="43"/>
        <v>0</v>
      </c>
      <c r="AA59" s="48">
        <f t="shared" si="44"/>
        <v>0</v>
      </c>
      <c r="AB59" s="49">
        <f t="shared" si="45"/>
        <v>0</v>
      </c>
      <c r="AC59" s="109">
        <f t="shared" si="46"/>
        <v>0</v>
      </c>
      <c r="AD59" s="82">
        <f t="shared" si="47"/>
        <v>0</v>
      </c>
      <c r="AE59" s="110">
        <f t="shared" si="48"/>
        <v>0</v>
      </c>
      <c r="AF59" s="213">
        <v>29</v>
      </c>
      <c r="AG59" s="214">
        <v>2</v>
      </c>
      <c r="AH59" s="215">
        <v>2004</v>
      </c>
      <c r="AI59" s="157" t="s">
        <v>20</v>
      </c>
      <c r="AJ59" s="213">
        <v>1</v>
      </c>
      <c r="AK59" s="214">
        <v>3</v>
      </c>
      <c r="AL59" s="215">
        <v>2004</v>
      </c>
      <c r="AM59" s="54">
        <f t="shared" si="49"/>
        <v>0</v>
      </c>
      <c r="AN59" s="50">
        <f t="shared" si="50"/>
        <v>0</v>
      </c>
      <c r="AO59" s="51">
        <f t="shared" si="51"/>
        <v>0</v>
      </c>
      <c r="AP59" s="51">
        <f t="shared" si="52"/>
        <v>0</v>
      </c>
      <c r="AQ59" s="12">
        <f t="shared" si="53"/>
        <v>0</v>
      </c>
      <c r="AR59" s="12">
        <f t="shared" si="54"/>
        <v>0</v>
      </c>
      <c r="AS59" s="20">
        <f t="shared" si="55"/>
        <v>0</v>
      </c>
      <c r="AT59" s="44">
        <v>2</v>
      </c>
      <c r="AU59" s="42">
        <v>4</v>
      </c>
      <c r="AV59" s="22">
        <v>6</v>
      </c>
      <c r="AW59" s="43">
        <v>9</v>
      </c>
      <c r="AX59" s="41">
        <v>11</v>
      </c>
      <c r="AY59" s="45">
        <v>29</v>
      </c>
      <c r="AZ59" s="21">
        <v>28</v>
      </c>
      <c r="BA59" s="46">
        <v>31</v>
      </c>
      <c r="BB59" s="47">
        <v>30</v>
      </c>
      <c r="BC59" s="13">
        <f t="shared" si="56"/>
        <v>31</v>
      </c>
      <c r="BD59" s="24">
        <f t="shared" si="57"/>
        <v>0</v>
      </c>
      <c r="BE59" s="31">
        <f t="shared" si="58"/>
        <v>0</v>
      </c>
      <c r="BF59" s="29" t="e">
        <f t="shared" si="59"/>
        <v>#NUM!</v>
      </c>
      <c r="BG59" s="29" t="e">
        <f t="shared" si="60"/>
        <v>#NUM!</v>
      </c>
      <c r="BH59" s="23" t="e">
        <f t="shared" si="61"/>
        <v>#NUM!</v>
      </c>
      <c r="BI59" s="280"/>
    </row>
    <row r="60" spans="1:61" ht="13.5" thickBot="1" x14ac:dyDescent="0.25">
      <c r="A60" s="80"/>
      <c r="B60" s="111">
        <v>153</v>
      </c>
      <c r="C60" s="112"/>
      <c r="D60" s="256"/>
      <c r="E60" s="163"/>
      <c r="F60" s="163"/>
      <c r="G60" s="163"/>
      <c r="H60" s="106"/>
      <c r="I60" s="106"/>
      <c r="J60" s="106"/>
      <c r="K60" s="261"/>
      <c r="L60" s="261"/>
      <c r="M60" s="261"/>
      <c r="N60" s="158" t="e">
        <f t="shared" si="31"/>
        <v>#NUM!</v>
      </c>
      <c r="O60" s="252">
        <f t="shared" si="32"/>
        <v>0</v>
      </c>
      <c r="P60" s="253">
        <f t="shared" si="33"/>
        <v>0</v>
      </c>
      <c r="Q60" s="253">
        <f t="shared" si="34"/>
        <v>0</v>
      </c>
      <c r="R60" s="108">
        <f t="shared" si="35"/>
        <v>0</v>
      </c>
      <c r="S60" s="100">
        <f t="shared" si="36"/>
        <v>0</v>
      </c>
      <c r="T60" s="100">
        <f t="shared" si="37"/>
        <v>0</v>
      </c>
      <c r="U60" s="101">
        <f t="shared" si="38"/>
        <v>0</v>
      </c>
      <c r="V60" s="102">
        <f t="shared" si="39"/>
        <v>0</v>
      </c>
      <c r="W60" s="102">
        <f t="shared" si="40"/>
        <v>0</v>
      </c>
      <c r="X60" s="167">
        <f t="shared" si="41"/>
        <v>0.6</v>
      </c>
      <c r="Y60" s="103">
        <f t="shared" si="42"/>
        <v>0</v>
      </c>
      <c r="Z60" s="48">
        <f t="shared" si="43"/>
        <v>0</v>
      </c>
      <c r="AA60" s="48">
        <f t="shared" si="44"/>
        <v>0</v>
      </c>
      <c r="AB60" s="49">
        <f t="shared" si="45"/>
        <v>0</v>
      </c>
      <c r="AC60" s="109">
        <f t="shared" si="46"/>
        <v>0</v>
      </c>
      <c r="AD60" s="82">
        <f t="shared" si="47"/>
        <v>0</v>
      </c>
      <c r="AE60" s="110">
        <f t="shared" si="48"/>
        <v>0</v>
      </c>
      <c r="AF60" s="213">
        <v>29</v>
      </c>
      <c r="AG60" s="214">
        <v>2</v>
      </c>
      <c r="AH60" s="215">
        <v>2004</v>
      </c>
      <c r="AI60" s="157" t="s">
        <v>20</v>
      </c>
      <c r="AJ60" s="213">
        <v>1</v>
      </c>
      <c r="AK60" s="214">
        <v>3</v>
      </c>
      <c r="AL60" s="215">
        <v>2004</v>
      </c>
      <c r="AM60" s="54">
        <f t="shared" si="49"/>
        <v>0</v>
      </c>
      <c r="AN60" s="50">
        <f t="shared" si="50"/>
        <v>0</v>
      </c>
      <c r="AO60" s="51">
        <f t="shared" si="51"/>
        <v>0</v>
      </c>
      <c r="AP60" s="51">
        <f t="shared" si="52"/>
        <v>0</v>
      </c>
      <c r="AQ60" s="12">
        <f t="shared" si="53"/>
        <v>0</v>
      </c>
      <c r="AR60" s="12">
        <f t="shared" si="54"/>
        <v>0</v>
      </c>
      <c r="AS60" s="20">
        <f t="shared" si="55"/>
        <v>0</v>
      </c>
      <c r="AT60" s="44">
        <v>2</v>
      </c>
      <c r="AU60" s="42">
        <v>4</v>
      </c>
      <c r="AV60" s="22">
        <v>6</v>
      </c>
      <c r="AW60" s="43">
        <v>9</v>
      </c>
      <c r="AX60" s="41">
        <v>11</v>
      </c>
      <c r="AY60" s="45">
        <v>29</v>
      </c>
      <c r="AZ60" s="21">
        <v>28</v>
      </c>
      <c r="BA60" s="46">
        <v>31</v>
      </c>
      <c r="BB60" s="47">
        <v>30</v>
      </c>
      <c r="BC60" s="13">
        <f t="shared" si="56"/>
        <v>31</v>
      </c>
      <c r="BD60" s="24">
        <f t="shared" si="57"/>
        <v>0</v>
      </c>
      <c r="BE60" s="31">
        <f t="shared" si="58"/>
        <v>0</v>
      </c>
      <c r="BF60" s="29" t="e">
        <f t="shared" si="59"/>
        <v>#NUM!</v>
      </c>
      <c r="BG60" s="29" t="e">
        <f t="shared" si="60"/>
        <v>#NUM!</v>
      </c>
      <c r="BH60" s="23" t="e">
        <f t="shared" si="61"/>
        <v>#NUM!</v>
      </c>
      <c r="BI60" s="280"/>
    </row>
    <row r="61" spans="1:61" ht="13.5" thickBot="1" x14ac:dyDescent="0.25">
      <c r="A61" s="80"/>
      <c r="B61" s="111">
        <v>154</v>
      </c>
      <c r="C61" s="112"/>
      <c r="D61" s="256"/>
      <c r="E61" s="163"/>
      <c r="F61" s="163"/>
      <c r="G61" s="163"/>
      <c r="H61" s="106"/>
      <c r="I61" s="106"/>
      <c r="J61" s="106"/>
      <c r="K61" s="261"/>
      <c r="L61" s="261"/>
      <c r="M61" s="261"/>
      <c r="N61" s="158" t="e">
        <f t="shared" si="31"/>
        <v>#NUM!</v>
      </c>
      <c r="O61" s="252">
        <f t="shared" si="32"/>
        <v>0</v>
      </c>
      <c r="P61" s="253">
        <f t="shared" si="33"/>
        <v>0</v>
      </c>
      <c r="Q61" s="253">
        <f t="shared" si="34"/>
        <v>0</v>
      </c>
      <c r="R61" s="108">
        <f t="shared" si="35"/>
        <v>0</v>
      </c>
      <c r="S61" s="100">
        <f t="shared" si="36"/>
        <v>0</v>
      </c>
      <c r="T61" s="100">
        <f t="shared" si="37"/>
        <v>0</v>
      </c>
      <c r="U61" s="101">
        <f t="shared" si="38"/>
        <v>0</v>
      </c>
      <c r="V61" s="102">
        <f t="shared" si="39"/>
        <v>0</v>
      </c>
      <c r="W61" s="102">
        <f t="shared" si="40"/>
        <v>0</v>
      </c>
      <c r="X61" s="167">
        <f t="shared" si="41"/>
        <v>0.6</v>
      </c>
      <c r="Y61" s="103">
        <f t="shared" si="42"/>
        <v>0</v>
      </c>
      <c r="Z61" s="48">
        <f t="shared" si="43"/>
        <v>0</v>
      </c>
      <c r="AA61" s="48">
        <f t="shared" si="44"/>
        <v>0</v>
      </c>
      <c r="AB61" s="49">
        <f t="shared" si="45"/>
        <v>0</v>
      </c>
      <c r="AC61" s="109">
        <f t="shared" si="46"/>
        <v>0</v>
      </c>
      <c r="AD61" s="82">
        <f t="shared" si="47"/>
        <v>0</v>
      </c>
      <c r="AE61" s="110">
        <f t="shared" si="48"/>
        <v>0</v>
      </c>
      <c r="AF61" s="213">
        <v>29</v>
      </c>
      <c r="AG61" s="214">
        <v>2</v>
      </c>
      <c r="AH61" s="215">
        <v>2004</v>
      </c>
      <c r="AI61" s="157" t="s">
        <v>20</v>
      </c>
      <c r="AJ61" s="213">
        <v>1</v>
      </c>
      <c r="AK61" s="214">
        <v>3</v>
      </c>
      <c r="AL61" s="215">
        <v>2004</v>
      </c>
      <c r="AM61" s="54">
        <f t="shared" si="49"/>
        <v>0</v>
      </c>
      <c r="AN61" s="50">
        <f t="shared" si="50"/>
        <v>0</v>
      </c>
      <c r="AO61" s="51">
        <f t="shared" si="51"/>
        <v>0</v>
      </c>
      <c r="AP61" s="51">
        <f t="shared" si="52"/>
        <v>0</v>
      </c>
      <c r="AQ61" s="12">
        <f t="shared" si="53"/>
        <v>0</v>
      </c>
      <c r="AR61" s="12">
        <f t="shared" si="54"/>
        <v>0</v>
      </c>
      <c r="AS61" s="20">
        <f t="shared" si="55"/>
        <v>0</v>
      </c>
      <c r="AT61" s="44">
        <v>2</v>
      </c>
      <c r="AU61" s="42">
        <v>4</v>
      </c>
      <c r="AV61" s="22">
        <v>6</v>
      </c>
      <c r="AW61" s="43">
        <v>9</v>
      </c>
      <c r="AX61" s="41">
        <v>11</v>
      </c>
      <c r="AY61" s="45">
        <v>29</v>
      </c>
      <c r="AZ61" s="21">
        <v>28</v>
      </c>
      <c r="BA61" s="46">
        <v>31</v>
      </c>
      <c r="BB61" s="47">
        <v>30</v>
      </c>
      <c r="BC61" s="13">
        <f t="shared" si="56"/>
        <v>31</v>
      </c>
      <c r="BD61" s="24">
        <f t="shared" si="57"/>
        <v>0</v>
      </c>
      <c r="BE61" s="31">
        <f t="shared" si="58"/>
        <v>0</v>
      </c>
      <c r="BF61" s="29" t="e">
        <f t="shared" si="59"/>
        <v>#NUM!</v>
      </c>
      <c r="BG61" s="29" t="e">
        <f t="shared" si="60"/>
        <v>#NUM!</v>
      </c>
      <c r="BH61" s="23" t="e">
        <f t="shared" si="61"/>
        <v>#NUM!</v>
      </c>
      <c r="BI61" s="280"/>
    </row>
    <row r="62" spans="1:61" ht="13.5" thickBot="1" x14ac:dyDescent="0.25">
      <c r="A62" s="80"/>
      <c r="B62" s="111">
        <v>155</v>
      </c>
      <c r="C62" s="112"/>
      <c r="D62" s="256"/>
      <c r="E62" s="163"/>
      <c r="F62" s="163"/>
      <c r="G62" s="163"/>
      <c r="H62" s="106"/>
      <c r="I62" s="106"/>
      <c r="J62" s="106"/>
      <c r="K62" s="261"/>
      <c r="L62" s="261"/>
      <c r="M62" s="261"/>
      <c r="N62" s="158" t="e">
        <f t="shared" si="31"/>
        <v>#NUM!</v>
      </c>
      <c r="O62" s="252">
        <f t="shared" si="32"/>
        <v>0</v>
      </c>
      <c r="P62" s="253">
        <f t="shared" si="33"/>
        <v>0</v>
      </c>
      <c r="Q62" s="253">
        <f t="shared" si="34"/>
        <v>0</v>
      </c>
      <c r="R62" s="108">
        <f t="shared" si="35"/>
        <v>0</v>
      </c>
      <c r="S62" s="100">
        <f t="shared" si="36"/>
        <v>0</v>
      </c>
      <c r="T62" s="100">
        <f t="shared" si="37"/>
        <v>0</v>
      </c>
      <c r="U62" s="101">
        <f t="shared" si="38"/>
        <v>0</v>
      </c>
      <c r="V62" s="102">
        <f t="shared" si="39"/>
        <v>0</v>
      </c>
      <c r="W62" s="102">
        <f t="shared" si="40"/>
        <v>0</v>
      </c>
      <c r="X62" s="167">
        <f t="shared" si="41"/>
        <v>0.6</v>
      </c>
      <c r="Y62" s="103">
        <f t="shared" si="42"/>
        <v>0</v>
      </c>
      <c r="Z62" s="48">
        <f t="shared" si="43"/>
        <v>0</v>
      </c>
      <c r="AA62" s="48">
        <f t="shared" si="44"/>
        <v>0</v>
      </c>
      <c r="AB62" s="49">
        <f t="shared" si="45"/>
        <v>0</v>
      </c>
      <c r="AC62" s="109">
        <f t="shared" si="46"/>
        <v>0</v>
      </c>
      <c r="AD62" s="82">
        <f t="shared" si="47"/>
        <v>0</v>
      </c>
      <c r="AE62" s="110">
        <f t="shared" si="48"/>
        <v>0</v>
      </c>
      <c r="AF62" s="213">
        <v>29</v>
      </c>
      <c r="AG62" s="214">
        <v>2</v>
      </c>
      <c r="AH62" s="215">
        <v>2004</v>
      </c>
      <c r="AI62" s="157" t="s">
        <v>20</v>
      </c>
      <c r="AJ62" s="213">
        <v>1</v>
      </c>
      <c r="AK62" s="214">
        <v>3</v>
      </c>
      <c r="AL62" s="215">
        <v>2004</v>
      </c>
      <c r="AM62" s="54">
        <f t="shared" si="49"/>
        <v>0</v>
      </c>
      <c r="AN62" s="50">
        <f t="shared" si="50"/>
        <v>0</v>
      </c>
      <c r="AO62" s="51">
        <f t="shared" si="51"/>
        <v>0</v>
      </c>
      <c r="AP62" s="51">
        <f t="shared" si="52"/>
        <v>0</v>
      </c>
      <c r="AQ62" s="12">
        <f t="shared" si="53"/>
        <v>0</v>
      </c>
      <c r="AR62" s="12">
        <f t="shared" si="54"/>
        <v>0</v>
      </c>
      <c r="AS62" s="20">
        <f t="shared" si="55"/>
        <v>0</v>
      </c>
      <c r="AT62" s="44">
        <v>2</v>
      </c>
      <c r="AU62" s="42">
        <v>4</v>
      </c>
      <c r="AV62" s="22">
        <v>6</v>
      </c>
      <c r="AW62" s="43">
        <v>9</v>
      </c>
      <c r="AX62" s="41">
        <v>11</v>
      </c>
      <c r="AY62" s="45">
        <v>29</v>
      </c>
      <c r="AZ62" s="21">
        <v>28</v>
      </c>
      <c r="BA62" s="46">
        <v>31</v>
      </c>
      <c r="BB62" s="47">
        <v>30</v>
      </c>
      <c r="BC62" s="13">
        <f t="shared" si="56"/>
        <v>31</v>
      </c>
      <c r="BD62" s="24">
        <f t="shared" si="57"/>
        <v>0</v>
      </c>
      <c r="BE62" s="31">
        <f t="shared" si="58"/>
        <v>0</v>
      </c>
      <c r="BF62" s="29" t="e">
        <f t="shared" si="59"/>
        <v>#NUM!</v>
      </c>
      <c r="BG62" s="29" t="e">
        <f t="shared" si="60"/>
        <v>#NUM!</v>
      </c>
      <c r="BH62" s="23" t="e">
        <f t="shared" si="61"/>
        <v>#NUM!</v>
      </c>
      <c r="BI62" s="280"/>
    </row>
    <row r="63" spans="1:61" ht="13.5" thickBot="1" x14ac:dyDescent="0.25">
      <c r="A63" s="80"/>
      <c r="B63" s="111">
        <v>156</v>
      </c>
      <c r="C63" s="112"/>
      <c r="D63" s="256"/>
      <c r="E63" s="163"/>
      <c r="F63" s="163"/>
      <c r="G63" s="163"/>
      <c r="H63" s="106"/>
      <c r="I63" s="106"/>
      <c r="J63" s="106"/>
      <c r="K63" s="261"/>
      <c r="L63" s="261"/>
      <c r="M63" s="261"/>
      <c r="N63" s="158" t="e">
        <f t="shared" si="31"/>
        <v>#NUM!</v>
      </c>
      <c r="O63" s="252">
        <f t="shared" si="32"/>
        <v>0</v>
      </c>
      <c r="P63" s="253">
        <f t="shared" si="33"/>
        <v>0</v>
      </c>
      <c r="Q63" s="253">
        <f t="shared" si="34"/>
        <v>0</v>
      </c>
      <c r="R63" s="108">
        <f t="shared" si="35"/>
        <v>0</v>
      </c>
      <c r="S63" s="100">
        <f t="shared" si="36"/>
        <v>0</v>
      </c>
      <c r="T63" s="100">
        <f t="shared" si="37"/>
        <v>0</v>
      </c>
      <c r="U63" s="101">
        <f t="shared" si="38"/>
        <v>0</v>
      </c>
      <c r="V63" s="102">
        <f t="shared" si="39"/>
        <v>0</v>
      </c>
      <c r="W63" s="102">
        <f t="shared" si="40"/>
        <v>0</v>
      </c>
      <c r="X63" s="167">
        <f t="shared" si="41"/>
        <v>0.6</v>
      </c>
      <c r="Y63" s="103">
        <f t="shared" si="42"/>
        <v>0</v>
      </c>
      <c r="Z63" s="48">
        <f t="shared" si="43"/>
        <v>0</v>
      </c>
      <c r="AA63" s="48">
        <f t="shared" si="44"/>
        <v>0</v>
      </c>
      <c r="AB63" s="49">
        <f t="shared" si="45"/>
        <v>0</v>
      </c>
      <c r="AC63" s="109">
        <f t="shared" si="46"/>
        <v>0</v>
      </c>
      <c r="AD63" s="82">
        <f t="shared" si="47"/>
        <v>0</v>
      </c>
      <c r="AE63" s="110">
        <f t="shared" si="48"/>
        <v>0</v>
      </c>
      <c r="AF63" s="213">
        <v>29</v>
      </c>
      <c r="AG63" s="214">
        <v>2</v>
      </c>
      <c r="AH63" s="215">
        <v>2004</v>
      </c>
      <c r="AI63" s="157" t="s">
        <v>20</v>
      </c>
      <c r="AJ63" s="213">
        <v>1</v>
      </c>
      <c r="AK63" s="214">
        <v>3</v>
      </c>
      <c r="AL63" s="215">
        <v>2004</v>
      </c>
      <c r="AM63" s="54">
        <f t="shared" si="49"/>
        <v>0</v>
      </c>
      <c r="AN63" s="50">
        <f t="shared" si="50"/>
        <v>0</v>
      </c>
      <c r="AO63" s="51">
        <f t="shared" si="51"/>
        <v>0</v>
      </c>
      <c r="AP63" s="51">
        <f t="shared" si="52"/>
        <v>0</v>
      </c>
      <c r="AQ63" s="12">
        <f t="shared" si="53"/>
        <v>0</v>
      </c>
      <c r="AR63" s="12">
        <f t="shared" si="54"/>
        <v>0</v>
      </c>
      <c r="AS63" s="20">
        <f t="shared" si="55"/>
        <v>0</v>
      </c>
      <c r="AT63" s="44">
        <v>2</v>
      </c>
      <c r="AU63" s="42">
        <v>4</v>
      </c>
      <c r="AV63" s="22">
        <v>6</v>
      </c>
      <c r="AW63" s="43">
        <v>9</v>
      </c>
      <c r="AX63" s="41">
        <v>11</v>
      </c>
      <c r="AY63" s="45">
        <v>29</v>
      </c>
      <c r="AZ63" s="21">
        <v>28</v>
      </c>
      <c r="BA63" s="46">
        <v>31</v>
      </c>
      <c r="BB63" s="47">
        <v>30</v>
      </c>
      <c r="BC63" s="13">
        <f t="shared" si="56"/>
        <v>31</v>
      </c>
      <c r="BD63" s="24">
        <f t="shared" si="57"/>
        <v>0</v>
      </c>
      <c r="BE63" s="31">
        <f t="shared" si="58"/>
        <v>0</v>
      </c>
      <c r="BF63" s="29" t="e">
        <f t="shared" si="59"/>
        <v>#NUM!</v>
      </c>
      <c r="BG63" s="29" t="e">
        <f t="shared" si="60"/>
        <v>#NUM!</v>
      </c>
      <c r="BH63" s="23" t="e">
        <f t="shared" si="61"/>
        <v>#NUM!</v>
      </c>
      <c r="BI63" s="280"/>
    </row>
    <row r="64" spans="1:61" ht="13.5" thickBot="1" x14ac:dyDescent="0.25">
      <c r="A64" s="80"/>
      <c r="B64" s="111">
        <v>157</v>
      </c>
      <c r="C64" s="112"/>
      <c r="D64" s="256"/>
      <c r="E64" s="163"/>
      <c r="F64" s="163"/>
      <c r="G64" s="163"/>
      <c r="H64" s="106"/>
      <c r="I64" s="106"/>
      <c r="J64" s="106"/>
      <c r="K64" s="261"/>
      <c r="L64" s="261"/>
      <c r="M64" s="261"/>
      <c r="N64" s="158" t="e">
        <f t="shared" si="31"/>
        <v>#NUM!</v>
      </c>
      <c r="O64" s="252">
        <f t="shared" si="32"/>
        <v>0</v>
      </c>
      <c r="P64" s="253">
        <f t="shared" si="33"/>
        <v>0</v>
      </c>
      <c r="Q64" s="253">
        <f t="shared" si="34"/>
        <v>0</v>
      </c>
      <c r="R64" s="108">
        <f t="shared" si="35"/>
        <v>0</v>
      </c>
      <c r="S64" s="100">
        <f t="shared" si="36"/>
        <v>0</v>
      </c>
      <c r="T64" s="100">
        <f t="shared" si="37"/>
        <v>0</v>
      </c>
      <c r="U64" s="101">
        <f t="shared" si="38"/>
        <v>0</v>
      </c>
      <c r="V64" s="102">
        <f t="shared" si="39"/>
        <v>0</v>
      </c>
      <c r="W64" s="102">
        <f t="shared" si="40"/>
        <v>0</v>
      </c>
      <c r="X64" s="167">
        <f t="shared" si="41"/>
        <v>0.6</v>
      </c>
      <c r="Y64" s="103">
        <f t="shared" si="42"/>
        <v>0</v>
      </c>
      <c r="Z64" s="48">
        <f t="shared" si="43"/>
        <v>0</v>
      </c>
      <c r="AA64" s="48">
        <f t="shared" si="44"/>
        <v>0</v>
      </c>
      <c r="AB64" s="49">
        <f t="shared" si="45"/>
        <v>0</v>
      </c>
      <c r="AC64" s="109">
        <f t="shared" si="46"/>
        <v>0</v>
      </c>
      <c r="AD64" s="82">
        <f t="shared" si="47"/>
        <v>0</v>
      </c>
      <c r="AE64" s="110">
        <f t="shared" si="48"/>
        <v>0</v>
      </c>
      <c r="AF64" s="213">
        <v>29</v>
      </c>
      <c r="AG64" s="214">
        <v>2</v>
      </c>
      <c r="AH64" s="215">
        <v>2004</v>
      </c>
      <c r="AI64" s="157" t="s">
        <v>20</v>
      </c>
      <c r="AJ64" s="213">
        <v>1</v>
      </c>
      <c r="AK64" s="214">
        <v>3</v>
      </c>
      <c r="AL64" s="215">
        <v>2004</v>
      </c>
      <c r="AM64" s="54">
        <f t="shared" si="49"/>
        <v>0</v>
      </c>
      <c r="AN64" s="50">
        <f t="shared" si="50"/>
        <v>0</v>
      </c>
      <c r="AO64" s="51">
        <f t="shared" si="51"/>
        <v>0</v>
      </c>
      <c r="AP64" s="51">
        <f t="shared" si="52"/>
        <v>0</v>
      </c>
      <c r="AQ64" s="12">
        <f t="shared" si="53"/>
        <v>0</v>
      </c>
      <c r="AR64" s="12">
        <f t="shared" si="54"/>
        <v>0</v>
      </c>
      <c r="AS64" s="20">
        <f t="shared" si="55"/>
        <v>0</v>
      </c>
      <c r="AT64" s="44">
        <v>2</v>
      </c>
      <c r="AU64" s="42">
        <v>4</v>
      </c>
      <c r="AV64" s="22">
        <v>6</v>
      </c>
      <c r="AW64" s="43">
        <v>9</v>
      </c>
      <c r="AX64" s="41">
        <v>11</v>
      </c>
      <c r="AY64" s="45">
        <v>29</v>
      </c>
      <c r="AZ64" s="21">
        <v>28</v>
      </c>
      <c r="BA64" s="46">
        <v>31</v>
      </c>
      <c r="BB64" s="47">
        <v>30</v>
      </c>
      <c r="BC64" s="13">
        <f t="shared" si="56"/>
        <v>31</v>
      </c>
      <c r="BD64" s="24">
        <f t="shared" si="57"/>
        <v>0</v>
      </c>
      <c r="BE64" s="31">
        <f t="shared" si="58"/>
        <v>0</v>
      </c>
      <c r="BF64" s="29" t="e">
        <f t="shared" si="59"/>
        <v>#NUM!</v>
      </c>
      <c r="BG64" s="29" t="e">
        <f t="shared" si="60"/>
        <v>#NUM!</v>
      </c>
      <c r="BH64" s="23" t="e">
        <f t="shared" si="61"/>
        <v>#NUM!</v>
      </c>
      <c r="BI64" s="280"/>
    </row>
    <row r="65" spans="1:61" ht="13.5" thickBot="1" x14ac:dyDescent="0.25">
      <c r="A65" s="80"/>
      <c r="B65" s="111">
        <v>158</v>
      </c>
      <c r="C65" s="112"/>
      <c r="D65" s="256"/>
      <c r="E65" s="163"/>
      <c r="F65" s="163"/>
      <c r="G65" s="163"/>
      <c r="H65" s="106"/>
      <c r="I65" s="106"/>
      <c r="J65" s="106"/>
      <c r="K65" s="261"/>
      <c r="L65" s="261"/>
      <c r="M65" s="261"/>
      <c r="N65" s="158" t="e">
        <f t="shared" si="31"/>
        <v>#NUM!</v>
      </c>
      <c r="O65" s="252">
        <f t="shared" si="32"/>
        <v>0</v>
      </c>
      <c r="P65" s="253">
        <f t="shared" si="33"/>
        <v>0</v>
      </c>
      <c r="Q65" s="253">
        <f t="shared" si="34"/>
        <v>0</v>
      </c>
      <c r="R65" s="108">
        <f t="shared" si="35"/>
        <v>0</v>
      </c>
      <c r="S65" s="100">
        <f t="shared" si="36"/>
        <v>0</v>
      </c>
      <c r="T65" s="100">
        <f t="shared" si="37"/>
        <v>0</v>
      </c>
      <c r="U65" s="101">
        <f t="shared" si="38"/>
        <v>0</v>
      </c>
      <c r="V65" s="102">
        <f t="shared" si="39"/>
        <v>0</v>
      </c>
      <c r="W65" s="102">
        <f t="shared" si="40"/>
        <v>0</v>
      </c>
      <c r="X65" s="167">
        <f t="shared" si="41"/>
        <v>0.6</v>
      </c>
      <c r="Y65" s="103">
        <f t="shared" si="42"/>
        <v>0</v>
      </c>
      <c r="Z65" s="48">
        <f t="shared" si="43"/>
        <v>0</v>
      </c>
      <c r="AA65" s="48">
        <f t="shared" si="44"/>
        <v>0</v>
      </c>
      <c r="AB65" s="49">
        <f t="shared" si="45"/>
        <v>0</v>
      </c>
      <c r="AC65" s="109">
        <f t="shared" si="46"/>
        <v>0</v>
      </c>
      <c r="AD65" s="82">
        <f t="shared" si="47"/>
        <v>0</v>
      </c>
      <c r="AE65" s="110">
        <f t="shared" si="48"/>
        <v>0</v>
      </c>
      <c r="AF65" s="213">
        <v>29</v>
      </c>
      <c r="AG65" s="214">
        <v>2</v>
      </c>
      <c r="AH65" s="215">
        <v>2004</v>
      </c>
      <c r="AI65" s="157" t="s">
        <v>20</v>
      </c>
      <c r="AJ65" s="213">
        <v>1</v>
      </c>
      <c r="AK65" s="214">
        <v>3</v>
      </c>
      <c r="AL65" s="215">
        <v>2004</v>
      </c>
      <c r="AM65" s="54">
        <f t="shared" si="49"/>
        <v>0</v>
      </c>
      <c r="AN65" s="50">
        <f t="shared" si="50"/>
        <v>0</v>
      </c>
      <c r="AO65" s="51">
        <f t="shared" si="51"/>
        <v>0</v>
      </c>
      <c r="AP65" s="51">
        <f t="shared" si="52"/>
        <v>0</v>
      </c>
      <c r="AQ65" s="12">
        <f t="shared" si="53"/>
        <v>0</v>
      </c>
      <c r="AR65" s="12">
        <f t="shared" si="54"/>
        <v>0</v>
      </c>
      <c r="AS65" s="20">
        <f t="shared" si="55"/>
        <v>0</v>
      </c>
      <c r="AT65" s="44">
        <v>2</v>
      </c>
      <c r="AU65" s="42">
        <v>4</v>
      </c>
      <c r="AV65" s="22">
        <v>6</v>
      </c>
      <c r="AW65" s="43">
        <v>9</v>
      </c>
      <c r="AX65" s="41">
        <v>11</v>
      </c>
      <c r="AY65" s="45">
        <v>29</v>
      </c>
      <c r="AZ65" s="21">
        <v>28</v>
      </c>
      <c r="BA65" s="46">
        <v>31</v>
      </c>
      <c r="BB65" s="47">
        <v>30</v>
      </c>
      <c r="BC65" s="13">
        <f t="shared" si="56"/>
        <v>31</v>
      </c>
      <c r="BD65" s="24">
        <f t="shared" si="57"/>
        <v>0</v>
      </c>
      <c r="BE65" s="31">
        <f t="shared" si="58"/>
        <v>0</v>
      </c>
      <c r="BF65" s="29" t="e">
        <f t="shared" si="59"/>
        <v>#NUM!</v>
      </c>
      <c r="BG65" s="29" t="e">
        <f t="shared" si="60"/>
        <v>#NUM!</v>
      </c>
      <c r="BH65" s="23" t="e">
        <f t="shared" si="61"/>
        <v>#NUM!</v>
      </c>
      <c r="BI65" s="280"/>
    </row>
    <row r="66" spans="1:61" ht="13.5" thickBot="1" x14ac:dyDescent="0.25">
      <c r="A66" s="80"/>
      <c r="B66" s="111">
        <v>159</v>
      </c>
      <c r="C66" s="112"/>
      <c r="D66" s="256"/>
      <c r="E66" s="163"/>
      <c r="F66" s="163"/>
      <c r="G66" s="163"/>
      <c r="H66" s="106"/>
      <c r="I66" s="106"/>
      <c r="J66" s="106"/>
      <c r="K66" s="261"/>
      <c r="L66" s="261"/>
      <c r="M66" s="261"/>
      <c r="N66" s="158" t="e">
        <f t="shared" si="31"/>
        <v>#NUM!</v>
      </c>
      <c r="O66" s="252">
        <f t="shared" si="32"/>
        <v>0</v>
      </c>
      <c r="P66" s="253">
        <f t="shared" si="33"/>
        <v>0</v>
      </c>
      <c r="Q66" s="253">
        <f t="shared" si="34"/>
        <v>0</v>
      </c>
      <c r="R66" s="108">
        <f t="shared" si="35"/>
        <v>0</v>
      </c>
      <c r="S66" s="100">
        <f t="shared" si="36"/>
        <v>0</v>
      </c>
      <c r="T66" s="100">
        <f t="shared" si="37"/>
        <v>0</v>
      </c>
      <c r="U66" s="101">
        <f t="shared" si="38"/>
        <v>0</v>
      </c>
      <c r="V66" s="102">
        <f t="shared" si="39"/>
        <v>0</v>
      </c>
      <c r="W66" s="102">
        <f t="shared" si="40"/>
        <v>0</v>
      </c>
      <c r="X66" s="167">
        <f t="shared" si="41"/>
        <v>0.6</v>
      </c>
      <c r="Y66" s="103">
        <f t="shared" si="42"/>
        <v>0</v>
      </c>
      <c r="Z66" s="48">
        <f t="shared" si="43"/>
        <v>0</v>
      </c>
      <c r="AA66" s="48">
        <f t="shared" si="44"/>
        <v>0</v>
      </c>
      <c r="AB66" s="49">
        <f t="shared" si="45"/>
        <v>0</v>
      </c>
      <c r="AC66" s="109">
        <f t="shared" si="46"/>
        <v>0</v>
      </c>
      <c r="AD66" s="82">
        <f t="shared" si="47"/>
        <v>0</v>
      </c>
      <c r="AE66" s="110">
        <f t="shared" si="48"/>
        <v>0</v>
      </c>
      <c r="AF66" s="213">
        <v>29</v>
      </c>
      <c r="AG66" s="214">
        <v>2</v>
      </c>
      <c r="AH66" s="215">
        <v>2004</v>
      </c>
      <c r="AI66" s="157" t="s">
        <v>20</v>
      </c>
      <c r="AJ66" s="213">
        <v>1</v>
      </c>
      <c r="AK66" s="214">
        <v>3</v>
      </c>
      <c r="AL66" s="215">
        <v>2004</v>
      </c>
      <c r="AM66" s="54">
        <f t="shared" si="49"/>
        <v>0</v>
      </c>
      <c r="AN66" s="50">
        <f t="shared" si="50"/>
        <v>0</v>
      </c>
      <c r="AO66" s="51">
        <f t="shared" si="51"/>
        <v>0</v>
      </c>
      <c r="AP66" s="51">
        <f t="shared" si="52"/>
        <v>0</v>
      </c>
      <c r="AQ66" s="12">
        <f t="shared" si="53"/>
        <v>0</v>
      </c>
      <c r="AR66" s="12">
        <f t="shared" si="54"/>
        <v>0</v>
      </c>
      <c r="AS66" s="20">
        <f t="shared" si="55"/>
        <v>0</v>
      </c>
      <c r="AT66" s="44">
        <v>2</v>
      </c>
      <c r="AU66" s="42">
        <v>4</v>
      </c>
      <c r="AV66" s="22">
        <v>6</v>
      </c>
      <c r="AW66" s="43">
        <v>9</v>
      </c>
      <c r="AX66" s="41">
        <v>11</v>
      </c>
      <c r="AY66" s="45">
        <v>29</v>
      </c>
      <c r="AZ66" s="21">
        <v>28</v>
      </c>
      <c r="BA66" s="46">
        <v>31</v>
      </c>
      <c r="BB66" s="47">
        <v>30</v>
      </c>
      <c r="BC66" s="13">
        <f t="shared" si="56"/>
        <v>31</v>
      </c>
      <c r="BD66" s="24">
        <f t="shared" si="57"/>
        <v>0</v>
      </c>
      <c r="BE66" s="31">
        <f t="shared" si="58"/>
        <v>0</v>
      </c>
      <c r="BF66" s="29" t="e">
        <f t="shared" si="59"/>
        <v>#NUM!</v>
      </c>
      <c r="BG66" s="29" t="e">
        <f t="shared" si="60"/>
        <v>#NUM!</v>
      </c>
      <c r="BH66" s="23" t="e">
        <f t="shared" si="61"/>
        <v>#NUM!</v>
      </c>
      <c r="BI66" s="280"/>
    </row>
    <row r="67" spans="1:61" ht="13.5" thickBot="1" x14ac:dyDescent="0.25">
      <c r="A67" s="80"/>
      <c r="B67" s="148">
        <v>160</v>
      </c>
      <c r="C67" s="149"/>
      <c r="D67" s="257"/>
      <c r="E67" s="164"/>
      <c r="F67" s="164"/>
      <c r="G67" s="164"/>
      <c r="H67" s="150"/>
      <c r="I67" s="150"/>
      <c r="J67" s="150"/>
      <c r="K67" s="263"/>
      <c r="L67" s="263"/>
      <c r="M67" s="263"/>
      <c r="N67" s="158" t="e">
        <f t="shared" si="31"/>
        <v>#NUM!</v>
      </c>
      <c r="O67" s="252">
        <f t="shared" si="32"/>
        <v>0</v>
      </c>
      <c r="P67" s="253">
        <f t="shared" si="33"/>
        <v>0</v>
      </c>
      <c r="Q67" s="253">
        <f t="shared" si="34"/>
        <v>0</v>
      </c>
      <c r="R67" s="161">
        <f t="shared" si="35"/>
        <v>0</v>
      </c>
      <c r="S67" s="151">
        <f t="shared" si="36"/>
        <v>0</v>
      </c>
      <c r="T67" s="151">
        <f t="shared" si="37"/>
        <v>0</v>
      </c>
      <c r="U67" s="152">
        <f t="shared" si="38"/>
        <v>0</v>
      </c>
      <c r="V67" s="153">
        <f t="shared" si="39"/>
        <v>0</v>
      </c>
      <c r="W67" s="153">
        <f t="shared" si="40"/>
        <v>0</v>
      </c>
      <c r="X67" s="168">
        <f t="shared" si="41"/>
        <v>0.6</v>
      </c>
      <c r="Y67" s="103">
        <f t="shared" si="42"/>
        <v>0</v>
      </c>
      <c r="Z67" s="48">
        <f t="shared" si="43"/>
        <v>0</v>
      </c>
      <c r="AA67" s="48">
        <f t="shared" si="44"/>
        <v>0</v>
      </c>
      <c r="AB67" s="49">
        <f t="shared" si="45"/>
        <v>0</v>
      </c>
      <c r="AC67" s="109">
        <f t="shared" si="46"/>
        <v>0</v>
      </c>
      <c r="AD67" s="82">
        <f t="shared" si="47"/>
        <v>0</v>
      </c>
      <c r="AE67" s="110">
        <f t="shared" si="48"/>
        <v>0</v>
      </c>
      <c r="AF67" s="213">
        <v>29</v>
      </c>
      <c r="AG67" s="214">
        <v>2</v>
      </c>
      <c r="AH67" s="215">
        <v>2004</v>
      </c>
      <c r="AI67" s="157" t="s">
        <v>20</v>
      </c>
      <c r="AJ67" s="213">
        <v>1</v>
      </c>
      <c r="AK67" s="214">
        <v>3</v>
      </c>
      <c r="AL67" s="215">
        <v>2004</v>
      </c>
      <c r="AM67" s="54">
        <f t="shared" si="49"/>
        <v>0</v>
      </c>
      <c r="AN67" s="50">
        <f t="shared" si="50"/>
        <v>0</v>
      </c>
      <c r="AO67" s="51">
        <f t="shared" si="51"/>
        <v>0</v>
      </c>
      <c r="AP67" s="51">
        <f t="shared" si="52"/>
        <v>0</v>
      </c>
      <c r="AQ67" s="12">
        <f t="shared" si="53"/>
        <v>0</v>
      </c>
      <c r="AR67" s="12">
        <f t="shared" si="54"/>
        <v>0</v>
      </c>
      <c r="AS67" s="20">
        <f t="shared" si="55"/>
        <v>0</v>
      </c>
      <c r="AT67" s="44">
        <v>2</v>
      </c>
      <c r="AU67" s="42">
        <v>4</v>
      </c>
      <c r="AV67" s="22">
        <v>6</v>
      </c>
      <c r="AW67" s="43">
        <v>9</v>
      </c>
      <c r="AX67" s="41">
        <v>11</v>
      </c>
      <c r="AY67" s="45">
        <v>29</v>
      </c>
      <c r="AZ67" s="21">
        <v>28</v>
      </c>
      <c r="BA67" s="46">
        <v>31</v>
      </c>
      <c r="BB67" s="47">
        <v>30</v>
      </c>
      <c r="BC67" s="13">
        <f t="shared" si="56"/>
        <v>31</v>
      </c>
      <c r="BD67" s="24">
        <f t="shared" si="57"/>
        <v>0</v>
      </c>
      <c r="BE67" s="31">
        <f t="shared" si="58"/>
        <v>0</v>
      </c>
      <c r="BF67" s="29" t="e">
        <f t="shared" si="59"/>
        <v>#NUM!</v>
      </c>
      <c r="BG67" s="29" t="e">
        <f t="shared" si="60"/>
        <v>#NUM!</v>
      </c>
      <c r="BH67" s="23" t="e">
        <f t="shared" si="61"/>
        <v>#NUM!</v>
      </c>
      <c r="BI67" s="280"/>
    </row>
    <row r="68" spans="1:61" ht="14.25" thickTop="1" thickBot="1" x14ac:dyDescent="0.25">
      <c r="A68" s="80"/>
      <c r="B68" s="104">
        <v>161</v>
      </c>
      <c r="C68" s="154"/>
      <c r="D68" s="258"/>
      <c r="E68" s="165"/>
      <c r="F68" s="165"/>
      <c r="G68" s="165"/>
      <c r="H68" s="107"/>
      <c r="I68" s="107"/>
      <c r="J68" s="107"/>
      <c r="K68" s="261"/>
      <c r="L68" s="261"/>
      <c r="M68" s="261"/>
      <c r="N68" s="158" t="e">
        <f t="shared" si="31"/>
        <v>#NUM!</v>
      </c>
      <c r="O68" s="252">
        <f t="shared" si="32"/>
        <v>0</v>
      </c>
      <c r="P68" s="253">
        <f t="shared" si="33"/>
        <v>0</v>
      </c>
      <c r="Q68" s="253">
        <f t="shared" si="34"/>
        <v>0</v>
      </c>
      <c r="R68" s="155">
        <f t="shared" si="35"/>
        <v>0</v>
      </c>
      <c r="S68" s="100">
        <f t="shared" si="36"/>
        <v>0</v>
      </c>
      <c r="T68" s="100">
        <f t="shared" si="37"/>
        <v>0</v>
      </c>
      <c r="U68" s="101">
        <f t="shared" si="38"/>
        <v>0</v>
      </c>
      <c r="V68" s="102">
        <f t="shared" si="39"/>
        <v>0</v>
      </c>
      <c r="W68" s="102">
        <f t="shared" si="40"/>
        <v>0</v>
      </c>
      <c r="X68" s="167">
        <f t="shared" si="41"/>
        <v>0.6</v>
      </c>
      <c r="Y68" s="103">
        <f t="shared" si="42"/>
        <v>0</v>
      </c>
      <c r="Z68" s="48">
        <f t="shared" si="43"/>
        <v>0</v>
      </c>
      <c r="AA68" s="48">
        <f t="shared" si="44"/>
        <v>0</v>
      </c>
      <c r="AB68" s="49">
        <f t="shared" si="45"/>
        <v>0</v>
      </c>
      <c r="AC68" s="109">
        <f t="shared" si="46"/>
        <v>0</v>
      </c>
      <c r="AD68" s="82">
        <f t="shared" si="47"/>
        <v>0</v>
      </c>
      <c r="AE68" s="110">
        <f t="shared" si="48"/>
        <v>0</v>
      </c>
      <c r="AF68" s="213">
        <v>29</v>
      </c>
      <c r="AG68" s="214">
        <v>2</v>
      </c>
      <c r="AH68" s="215">
        <v>2004</v>
      </c>
      <c r="AI68" s="157" t="s">
        <v>20</v>
      </c>
      <c r="AJ68" s="213">
        <v>1</v>
      </c>
      <c r="AK68" s="214">
        <v>3</v>
      </c>
      <c r="AL68" s="215">
        <v>2004</v>
      </c>
      <c r="AM68" s="54">
        <f t="shared" si="49"/>
        <v>0</v>
      </c>
      <c r="AN68" s="50">
        <f t="shared" si="50"/>
        <v>0</v>
      </c>
      <c r="AO68" s="51">
        <f t="shared" si="51"/>
        <v>0</v>
      </c>
      <c r="AP68" s="51">
        <f t="shared" si="52"/>
        <v>0</v>
      </c>
      <c r="AQ68" s="12">
        <f t="shared" si="53"/>
        <v>0</v>
      </c>
      <c r="AR68" s="12">
        <f t="shared" si="54"/>
        <v>0</v>
      </c>
      <c r="AS68" s="20">
        <f t="shared" si="55"/>
        <v>0</v>
      </c>
      <c r="AT68" s="44">
        <v>2</v>
      </c>
      <c r="AU68" s="42">
        <v>4</v>
      </c>
      <c r="AV68" s="22">
        <v>6</v>
      </c>
      <c r="AW68" s="43">
        <v>9</v>
      </c>
      <c r="AX68" s="41">
        <v>11</v>
      </c>
      <c r="AY68" s="45">
        <v>29</v>
      </c>
      <c r="AZ68" s="21">
        <v>28</v>
      </c>
      <c r="BA68" s="46">
        <v>31</v>
      </c>
      <c r="BB68" s="47">
        <v>30</v>
      </c>
      <c r="BC68" s="13">
        <f t="shared" si="56"/>
        <v>31</v>
      </c>
      <c r="BD68" s="24">
        <f t="shared" si="57"/>
        <v>0</v>
      </c>
      <c r="BE68" s="31">
        <f t="shared" si="58"/>
        <v>0</v>
      </c>
      <c r="BF68" s="29" t="e">
        <f t="shared" si="59"/>
        <v>#NUM!</v>
      </c>
      <c r="BG68" s="29" t="e">
        <f t="shared" si="60"/>
        <v>#NUM!</v>
      </c>
      <c r="BH68" s="23" t="e">
        <f t="shared" si="61"/>
        <v>#NUM!</v>
      </c>
      <c r="BI68" s="280"/>
    </row>
    <row r="69" spans="1:61" ht="13.5" thickBot="1" x14ac:dyDescent="0.25">
      <c r="A69" s="80"/>
      <c r="B69" s="111">
        <v>162</v>
      </c>
      <c r="C69" s="112"/>
      <c r="D69" s="256"/>
      <c r="E69" s="163"/>
      <c r="F69" s="163"/>
      <c r="G69" s="163"/>
      <c r="H69" s="106"/>
      <c r="I69" s="106"/>
      <c r="J69" s="106"/>
      <c r="K69" s="261"/>
      <c r="L69" s="261"/>
      <c r="M69" s="261"/>
      <c r="N69" s="158" t="e">
        <f t="shared" si="31"/>
        <v>#NUM!</v>
      </c>
      <c r="O69" s="252">
        <f t="shared" si="32"/>
        <v>0</v>
      </c>
      <c r="P69" s="253">
        <f t="shared" si="33"/>
        <v>0</v>
      </c>
      <c r="Q69" s="253">
        <f t="shared" si="34"/>
        <v>0</v>
      </c>
      <c r="R69" s="108">
        <f t="shared" si="35"/>
        <v>0</v>
      </c>
      <c r="S69" s="100">
        <f t="shared" si="36"/>
        <v>0</v>
      </c>
      <c r="T69" s="100">
        <f t="shared" si="37"/>
        <v>0</v>
      </c>
      <c r="U69" s="101">
        <f t="shared" si="38"/>
        <v>0</v>
      </c>
      <c r="V69" s="102">
        <f t="shared" si="39"/>
        <v>0</v>
      </c>
      <c r="W69" s="102">
        <f t="shared" si="40"/>
        <v>0</v>
      </c>
      <c r="X69" s="167">
        <f t="shared" si="41"/>
        <v>0.6</v>
      </c>
      <c r="Y69" s="103">
        <f t="shared" si="42"/>
        <v>0</v>
      </c>
      <c r="Z69" s="48">
        <f t="shared" si="43"/>
        <v>0</v>
      </c>
      <c r="AA69" s="48">
        <f t="shared" si="44"/>
        <v>0</v>
      </c>
      <c r="AB69" s="49">
        <f t="shared" si="45"/>
        <v>0</v>
      </c>
      <c r="AC69" s="109">
        <f t="shared" si="46"/>
        <v>0</v>
      </c>
      <c r="AD69" s="82">
        <f t="shared" si="47"/>
        <v>0</v>
      </c>
      <c r="AE69" s="110">
        <f t="shared" si="48"/>
        <v>0</v>
      </c>
      <c r="AF69" s="213">
        <v>29</v>
      </c>
      <c r="AG69" s="214">
        <v>2</v>
      </c>
      <c r="AH69" s="215">
        <v>2004</v>
      </c>
      <c r="AI69" s="157" t="s">
        <v>20</v>
      </c>
      <c r="AJ69" s="213">
        <v>1</v>
      </c>
      <c r="AK69" s="214">
        <v>3</v>
      </c>
      <c r="AL69" s="215">
        <v>2004</v>
      </c>
      <c r="AM69" s="54">
        <f t="shared" si="49"/>
        <v>0</v>
      </c>
      <c r="AN69" s="50">
        <f t="shared" si="50"/>
        <v>0</v>
      </c>
      <c r="AO69" s="51">
        <f t="shared" si="51"/>
        <v>0</v>
      </c>
      <c r="AP69" s="51">
        <f t="shared" si="52"/>
        <v>0</v>
      </c>
      <c r="AQ69" s="12">
        <f t="shared" si="53"/>
        <v>0</v>
      </c>
      <c r="AR69" s="12">
        <f t="shared" si="54"/>
        <v>0</v>
      </c>
      <c r="AS69" s="20">
        <f t="shared" si="55"/>
        <v>0</v>
      </c>
      <c r="AT69" s="44">
        <v>2</v>
      </c>
      <c r="AU69" s="42">
        <v>4</v>
      </c>
      <c r="AV69" s="22">
        <v>6</v>
      </c>
      <c r="AW69" s="43">
        <v>9</v>
      </c>
      <c r="AX69" s="41">
        <v>11</v>
      </c>
      <c r="AY69" s="45">
        <v>29</v>
      </c>
      <c r="AZ69" s="21">
        <v>28</v>
      </c>
      <c r="BA69" s="46">
        <v>31</v>
      </c>
      <c r="BB69" s="47">
        <v>30</v>
      </c>
      <c r="BC69" s="13">
        <f t="shared" si="56"/>
        <v>31</v>
      </c>
      <c r="BD69" s="24">
        <f t="shared" si="57"/>
        <v>0</v>
      </c>
      <c r="BE69" s="31">
        <f t="shared" si="58"/>
        <v>0</v>
      </c>
      <c r="BF69" s="29" t="e">
        <f t="shared" si="59"/>
        <v>#NUM!</v>
      </c>
      <c r="BG69" s="29" t="e">
        <f t="shared" si="60"/>
        <v>#NUM!</v>
      </c>
      <c r="BH69" s="23" t="e">
        <f t="shared" si="61"/>
        <v>#NUM!</v>
      </c>
      <c r="BI69" s="280"/>
    </row>
    <row r="70" spans="1:61" ht="13.5" thickBot="1" x14ac:dyDescent="0.25">
      <c r="A70" s="80"/>
      <c r="B70" s="111">
        <v>163</v>
      </c>
      <c r="C70" s="112"/>
      <c r="D70" s="256"/>
      <c r="E70" s="163"/>
      <c r="F70" s="163"/>
      <c r="G70" s="163"/>
      <c r="H70" s="106"/>
      <c r="I70" s="106"/>
      <c r="J70" s="106"/>
      <c r="K70" s="261"/>
      <c r="L70" s="261"/>
      <c r="M70" s="261"/>
      <c r="N70" s="158" t="e">
        <f t="shared" si="31"/>
        <v>#NUM!</v>
      </c>
      <c r="O70" s="252">
        <f t="shared" si="32"/>
        <v>0</v>
      </c>
      <c r="P70" s="253">
        <f t="shared" si="33"/>
        <v>0</v>
      </c>
      <c r="Q70" s="253">
        <f t="shared" si="34"/>
        <v>0</v>
      </c>
      <c r="R70" s="108">
        <f t="shared" si="35"/>
        <v>0</v>
      </c>
      <c r="S70" s="100">
        <f t="shared" si="36"/>
        <v>0</v>
      </c>
      <c r="T70" s="100">
        <f t="shared" si="37"/>
        <v>0</v>
      </c>
      <c r="U70" s="101">
        <f t="shared" si="38"/>
        <v>0</v>
      </c>
      <c r="V70" s="102">
        <f t="shared" si="39"/>
        <v>0</v>
      </c>
      <c r="W70" s="102">
        <f t="shared" si="40"/>
        <v>0</v>
      </c>
      <c r="X70" s="167">
        <f t="shared" si="41"/>
        <v>0.6</v>
      </c>
      <c r="Y70" s="103">
        <f t="shared" si="42"/>
        <v>0</v>
      </c>
      <c r="Z70" s="48">
        <f t="shared" si="43"/>
        <v>0</v>
      </c>
      <c r="AA70" s="48">
        <f t="shared" si="44"/>
        <v>0</v>
      </c>
      <c r="AB70" s="49">
        <f t="shared" si="45"/>
        <v>0</v>
      </c>
      <c r="AC70" s="109">
        <f t="shared" si="46"/>
        <v>0</v>
      </c>
      <c r="AD70" s="82">
        <f t="shared" si="47"/>
        <v>0</v>
      </c>
      <c r="AE70" s="110">
        <f t="shared" si="48"/>
        <v>0</v>
      </c>
      <c r="AF70" s="213">
        <v>29</v>
      </c>
      <c r="AG70" s="214">
        <v>2</v>
      </c>
      <c r="AH70" s="215">
        <v>2004</v>
      </c>
      <c r="AI70" s="157" t="s">
        <v>20</v>
      </c>
      <c r="AJ70" s="213">
        <v>1</v>
      </c>
      <c r="AK70" s="214">
        <v>3</v>
      </c>
      <c r="AL70" s="215">
        <v>2004</v>
      </c>
      <c r="AM70" s="54">
        <f t="shared" si="49"/>
        <v>0</v>
      </c>
      <c r="AN70" s="50">
        <f t="shared" si="50"/>
        <v>0</v>
      </c>
      <c r="AO70" s="51">
        <f t="shared" si="51"/>
        <v>0</v>
      </c>
      <c r="AP70" s="51">
        <f t="shared" si="52"/>
        <v>0</v>
      </c>
      <c r="AQ70" s="12">
        <f t="shared" si="53"/>
        <v>0</v>
      </c>
      <c r="AR70" s="12">
        <f t="shared" si="54"/>
        <v>0</v>
      </c>
      <c r="AS70" s="20">
        <f t="shared" si="55"/>
        <v>0</v>
      </c>
      <c r="AT70" s="44">
        <v>2</v>
      </c>
      <c r="AU70" s="42">
        <v>4</v>
      </c>
      <c r="AV70" s="22">
        <v>6</v>
      </c>
      <c r="AW70" s="43">
        <v>9</v>
      </c>
      <c r="AX70" s="41">
        <v>11</v>
      </c>
      <c r="AY70" s="45">
        <v>29</v>
      </c>
      <c r="AZ70" s="21">
        <v>28</v>
      </c>
      <c r="BA70" s="46">
        <v>31</v>
      </c>
      <c r="BB70" s="47">
        <v>30</v>
      </c>
      <c r="BC70" s="13">
        <f t="shared" si="56"/>
        <v>31</v>
      </c>
      <c r="BD70" s="24">
        <f t="shared" si="57"/>
        <v>0</v>
      </c>
      <c r="BE70" s="31">
        <f t="shared" si="58"/>
        <v>0</v>
      </c>
      <c r="BF70" s="29" t="e">
        <f t="shared" si="59"/>
        <v>#NUM!</v>
      </c>
      <c r="BG70" s="29" t="e">
        <f t="shared" si="60"/>
        <v>#NUM!</v>
      </c>
      <c r="BH70" s="23" t="e">
        <f t="shared" si="61"/>
        <v>#NUM!</v>
      </c>
      <c r="BI70" s="280"/>
    </row>
    <row r="71" spans="1:61" ht="13.5" thickBot="1" x14ac:dyDescent="0.25">
      <c r="A71" s="80"/>
      <c r="B71" s="111">
        <v>164</v>
      </c>
      <c r="C71" s="112"/>
      <c r="D71" s="256"/>
      <c r="E71" s="163"/>
      <c r="F71" s="163"/>
      <c r="G71" s="163"/>
      <c r="H71" s="106"/>
      <c r="I71" s="106"/>
      <c r="J71" s="106"/>
      <c r="K71" s="261"/>
      <c r="L71" s="261"/>
      <c r="M71" s="261"/>
      <c r="N71" s="158" t="e">
        <f t="shared" si="31"/>
        <v>#NUM!</v>
      </c>
      <c r="O71" s="252">
        <f t="shared" si="32"/>
        <v>0</v>
      </c>
      <c r="P71" s="253">
        <f t="shared" si="33"/>
        <v>0</v>
      </c>
      <c r="Q71" s="253">
        <f t="shared" si="34"/>
        <v>0</v>
      </c>
      <c r="R71" s="108">
        <f t="shared" si="35"/>
        <v>0</v>
      </c>
      <c r="S71" s="100">
        <f t="shared" si="36"/>
        <v>0</v>
      </c>
      <c r="T71" s="100">
        <f t="shared" si="37"/>
        <v>0</v>
      </c>
      <c r="U71" s="101">
        <f t="shared" si="38"/>
        <v>0</v>
      </c>
      <c r="V71" s="102">
        <f t="shared" si="39"/>
        <v>0</v>
      </c>
      <c r="W71" s="102">
        <f t="shared" si="40"/>
        <v>0</v>
      </c>
      <c r="X71" s="167">
        <f t="shared" si="41"/>
        <v>0.6</v>
      </c>
      <c r="Y71" s="103">
        <f t="shared" si="42"/>
        <v>0</v>
      </c>
      <c r="Z71" s="48">
        <f t="shared" si="43"/>
        <v>0</v>
      </c>
      <c r="AA71" s="48">
        <f t="shared" si="44"/>
        <v>0</v>
      </c>
      <c r="AB71" s="49">
        <f t="shared" si="45"/>
        <v>0</v>
      </c>
      <c r="AC71" s="109">
        <f t="shared" si="46"/>
        <v>0</v>
      </c>
      <c r="AD71" s="82">
        <f t="shared" si="47"/>
        <v>0</v>
      </c>
      <c r="AE71" s="110">
        <f t="shared" si="48"/>
        <v>0</v>
      </c>
      <c r="AF71" s="213">
        <v>29</v>
      </c>
      <c r="AG71" s="214">
        <v>2</v>
      </c>
      <c r="AH71" s="215">
        <v>2004</v>
      </c>
      <c r="AI71" s="157" t="s">
        <v>20</v>
      </c>
      <c r="AJ71" s="213">
        <v>1</v>
      </c>
      <c r="AK71" s="214">
        <v>3</v>
      </c>
      <c r="AL71" s="215">
        <v>2004</v>
      </c>
      <c r="AM71" s="54">
        <f t="shared" si="49"/>
        <v>0</v>
      </c>
      <c r="AN71" s="50">
        <f t="shared" si="50"/>
        <v>0</v>
      </c>
      <c r="AO71" s="51">
        <f t="shared" si="51"/>
        <v>0</v>
      </c>
      <c r="AP71" s="51">
        <f t="shared" si="52"/>
        <v>0</v>
      </c>
      <c r="AQ71" s="12">
        <f t="shared" si="53"/>
        <v>0</v>
      </c>
      <c r="AR71" s="12">
        <f t="shared" si="54"/>
        <v>0</v>
      </c>
      <c r="AS71" s="20">
        <f t="shared" si="55"/>
        <v>0</v>
      </c>
      <c r="AT71" s="44">
        <v>2</v>
      </c>
      <c r="AU71" s="42">
        <v>4</v>
      </c>
      <c r="AV71" s="22">
        <v>6</v>
      </c>
      <c r="AW71" s="43">
        <v>9</v>
      </c>
      <c r="AX71" s="41">
        <v>11</v>
      </c>
      <c r="AY71" s="45">
        <v>29</v>
      </c>
      <c r="AZ71" s="21">
        <v>28</v>
      </c>
      <c r="BA71" s="46">
        <v>31</v>
      </c>
      <c r="BB71" s="47">
        <v>30</v>
      </c>
      <c r="BC71" s="13">
        <f t="shared" si="56"/>
        <v>31</v>
      </c>
      <c r="BD71" s="24">
        <f t="shared" si="57"/>
        <v>0</v>
      </c>
      <c r="BE71" s="31">
        <f t="shared" si="58"/>
        <v>0</v>
      </c>
      <c r="BF71" s="29" t="e">
        <f t="shared" si="59"/>
        <v>#NUM!</v>
      </c>
      <c r="BG71" s="29" t="e">
        <f t="shared" si="60"/>
        <v>#NUM!</v>
      </c>
      <c r="BH71" s="23" t="e">
        <f t="shared" si="61"/>
        <v>#NUM!</v>
      </c>
      <c r="BI71" s="280"/>
    </row>
    <row r="72" spans="1:61" ht="13.5" thickBot="1" x14ac:dyDescent="0.25">
      <c r="A72" s="80"/>
      <c r="B72" s="111">
        <v>165</v>
      </c>
      <c r="C72" s="112"/>
      <c r="D72" s="256"/>
      <c r="E72" s="163"/>
      <c r="F72" s="163"/>
      <c r="G72" s="163"/>
      <c r="H72" s="106"/>
      <c r="I72" s="106"/>
      <c r="J72" s="106"/>
      <c r="K72" s="261"/>
      <c r="L72" s="261"/>
      <c r="M72" s="261"/>
      <c r="N72" s="158" t="e">
        <f t="shared" ref="N72:N107" si="62">BH72</f>
        <v>#NUM!</v>
      </c>
      <c r="O72" s="252">
        <f t="shared" ref="O72:O107" si="63">IF(M72&gt;0,(IF(H72&gt;K72,(IF(I72&gt;(L72-1),M72-J72-1,M72-J72)),(IF(I72&gt;(L72),M72-J72-1,M72-J72)))),0)</f>
        <v>0</v>
      </c>
      <c r="P72" s="253">
        <f t="shared" ref="P72:P107" si="64">IF(L72&gt;0,(IF(H72&gt;K72,(IF(I72&gt;(L72-1),L72+11-I72,L72-I72-1)),(IF((I72-1)&lt;L72,L72-I72,(IF(I72&gt;(L72-1),L72-I72+12,L72-I72)))))),0)</f>
        <v>0</v>
      </c>
      <c r="Q72" s="253">
        <f t="shared" ref="Q72:Q107" si="65">IF(K72&gt;0,(IF(H72=0,IF(I72=0,IF(J72=0,IF(K72=0,IF(L72=0,IF(M72=0,0,BE72))))),BE72)),0)</f>
        <v>0</v>
      </c>
      <c r="R72" s="108">
        <f t="shared" ref="R72:R107" si="66">AE72</f>
        <v>0</v>
      </c>
      <c r="S72" s="100">
        <f t="shared" ref="S72:S107" si="67">IF(M72=0,0,(IF(J72=0,0,AD72)))</f>
        <v>0</v>
      </c>
      <c r="T72" s="100">
        <f t="shared" ref="T72:T107" si="68">IF(M72=0,0,(IF(J72=0,0,AC72)))</f>
        <v>0</v>
      </c>
      <c r="U72" s="101">
        <f t="shared" ref="U72:U107" si="69">E72+O72</f>
        <v>0</v>
      </c>
      <c r="V72" s="102">
        <f t="shared" ref="V72:V107" si="70">F72+P72</f>
        <v>0</v>
      </c>
      <c r="W72" s="102">
        <f t="shared" ref="W72:W107" si="71">G72+Q72</f>
        <v>0</v>
      </c>
      <c r="X72" s="167">
        <f t="shared" ref="X72:X107" si="72">IF(R72&lt;5,60%,IF(AND(R72&gt;=5,R72&lt;8),80%,IF(R72&gt;=8,100%)))</f>
        <v>0.6</v>
      </c>
      <c r="Y72" s="103">
        <f t="shared" ref="Y72:Y107" si="73">W72</f>
        <v>0</v>
      </c>
      <c r="Z72" s="48">
        <f t="shared" ref="Z72:Z103" si="74">AA72+V72</f>
        <v>0</v>
      </c>
      <c r="AA72" s="48">
        <f t="shared" ref="AA72:AA107" si="75">INT(Y72/30)</f>
        <v>0</v>
      </c>
      <c r="AB72" s="49">
        <f t="shared" ref="AB72:AB107" si="76">INT(Z72/12)</f>
        <v>0</v>
      </c>
      <c r="AC72" s="109">
        <f t="shared" ref="AC72:AC107" si="77">IF(Y72&gt;29,Y72-30*INT(Y72/30),Y72)</f>
        <v>0</v>
      </c>
      <c r="AD72" s="82">
        <f t="shared" ref="AD72:AD107" si="78">IF((Z72-AB72*12)&gt;10,Z72-AB72*12,Z72-AB72*12)</f>
        <v>0</v>
      </c>
      <c r="AE72" s="110">
        <f t="shared" ref="AE72:AE107" si="79">AB72+U72</f>
        <v>0</v>
      </c>
      <c r="AF72" s="213">
        <v>29</v>
      </c>
      <c r="AG72" s="214">
        <v>2</v>
      </c>
      <c r="AH72" s="215">
        <v>2004</v>
      </c>
      <c r="AI72" s="157" t="s">
        <v>20</v>
      </c>
      <c r="AJ72" s="213">
        <v>1</v>
      </c>
      <c r="AK72" s="214">
        <v>3</v>
      </c>
      <c r="AL72" s="215">
        <v>2004</v>
      </c>
      <c r="AM72" s="54">
        <f t="shared" ref="AM72:AM107" si="80">IF(H72=0,IF(I72=0,IF(J72=0,IF(K72=0,IF(L72=0,IF(M72=0,0,BH72))))),BH72)</f>
        <v>0</v>
      </c>
      <c r="AN72" s="50">
        <f t="shared" ref="AN72:AN107" si="81">IF(H72&gt;K72,(IF(I72&gt;(L72-1),M72-J72-1,M72-J72)),(IF(I72&gt;(L72),M72-J72-1,M72-J72)))</f>
        <v>0</v>
      </c>
      <c r="AO72" s="51">
        <f t="shared" ref="AO72:AO107" si="82">IF(H72&gt;K72,(IF(I72&gt;(L72-1),L72+11-I72,L72-I72-1)),(IF((I72-1)&lt;L72,L72-I72,(IF(I72&gt;(L72-1),L72-I72+12,L72-I72)))))</f>
        <v>0</v>
      </c>
      <c r="AP72" s="51">
        <f t="shared" ref="AP72:AP107" si="83">IF(H72=0,IF(I72=0,IF(J72=0,IF(K72=0,IF(L72=0,IF(M72=0,0,BE72))))),BE72)</f>
        <v>0</v>
      </c>
      <c r="AQ72" s="12">
        <f t="shared" ref="AQ72:AQ103" si="84">IF(AR72&lt;I72,M72-1,M72)</f>
        <v>0</v>
      </c>
      <c r="AR72" s="12">
        <f t="shared" ref="AR72:AR107" si="85">IF(K72&lt;H72,L72-1,L72)</f>
        <v>0</v>
      </c>
      <c r="AS72" s="20">
        <f t="shared" ref="AS72:AS107" si="86">AQ72-J72</f>
        <v>0</v>
      </c>
      <c r="AT72" s="44">
        <v>2</v>
      </c>
      <c r="AU72" s="42">
        <v>4</v>
      </c>
      <c r="AV72" s="22">
        <v>6</v>
      </c>
      <c r="AW72" s="43">
        <v>9</v>
      </c>
      <c r="AX72" s="41">
        <v>11</v>
      </c>
      <c r="AY72" s="45">
        <v>29</v>
      </c>
      <c r="AZ72" s="21">
        <v>28</v>
      </c>
      <c r="BA72" s="46">
        <v>31</v>
      </c>
      <c r="BB72" s="47">
        <v>30</v>
      </c>
      <c r="BC72" s="13">
        <f t="shared" ref="BC72:BC103" si="87">IF(I72=AU72,BB72,IF(I72=AV72,BB72,IF(I72=AW72,BB72,IF(I72=AX72,BB72,IF(I72=AT72,IF((J72/4-INT(J72/4)=0),AY72,AZ72),BA72)))))</f>
        <v>31</v>
      </c>
      <c r="BD72" s="24">
        <f t="shared" ref="BD72:BD107" si="88">IF(AR72&lt;I72,AR72+12,AR72)</f>
        <v>0</v>
      </c>
      <c r="BE72" s="31">
        <f t="shared" ref="BE72:BE107" si="89">IF(H72&gt;K72,K72+BC72-H72,K72-H72)</f>
        <v>0</v>
      </c>
      <c r="BF72" s="29" t="e">
        <f t="shared" ref="BF72:BF107" si="90">DATE(J72,I72,H72)</f>
        <v>#NUM!</v>
      </c>
      <c r="BG72" s="29" t="e">
        <f t="shared" ref="BG72:BG107" si="91">DATE(M72,L72,K72)</f>
        <v>#NUM!</v>
      </c>
      <c r="BH72" s="23" t="e">
        <f t="shared" ref="BH72:BH103" si="92">BG72-BF72</f>
        <v>#NUM!</v>
      </c>
      <c r="BI72" s="280"/>
    </row>
    <row r="73" spans="1:61" ht="13.5" thickBot="1" x14ac:dyDescent="0.25">
      <c r="A73" s="80"/>
      <c r="B73" s="111">
        <v>166</v>
      </c>
      <c r="C73" s="112"/>
      <c r="D73" s="256"/>
      <c r="E73" s="163"/>
      <c r="F73" s="163"/>
      <c r="G73" s="163"/>
      <c r="H73" s="106"/>
      <c r="I73" s="106"/>
      <c r="J73" s="106"/>
      <c r="K73" s="261"/>
      <c r="L73" s="261"/>
      <c r="M73" s="261"/>
      <c r="N73" s="158" t="e">
        <f t="shared" si="62"/>
        <v>#NUM!</v>
      </c>
      <c r="O73" s="252">
        <f t="shared" si="63"/>
        <v>0</v>
      </c>
      <c r="P73" s="253">
        <f t="shared" si="64"/>
        <v>0</v>
      </c>
      <c r="Q73" s="253">
        <f t="shared" si="65"/>
        <v>0</v>
      </c>
      <c r="R73" s="108">
        <f t="shared" si="66"/>
        <v>0</v>
      </c>
      <c r="S73" s="100">
        <f t="shared" si="67"/>
        <v>0</v>
      </c>
      <c r="T73" s="100">
        <f t="shared" si="68"/>
        <v>0</v>
      </c>
      <c r="U73" s="101">
        <f t="shared" si="69"/>
        <v>0</v>
      </c>
      <c r="V73" s="102">
        <f t="shared" si="70"/>
        <v>0</v>
      </c>
      <c r="W73" s="102">
        <f t="shared" si="71"/>
        <v>0</v>
      </c>
      <c r="X73" s="167">
        <f t="shared" si="72"/>
        <v>0.6</v>
      </c>
      <c r="Y73" s="103">
        <f t="shared" si="73"/>
        <v>0</v>
      </c>
      <c r="Z73" s="48">
        <f t="shared" si="74"/>
        <v>0</v>
      </c>
      <c r="AA73" s="48">
        <f t="shared" si="75"/>
        <v>0</v>
      </c>
      <c r="AB73" s="49">
        <f t="shared" si="76"/>
        <v>0</v>
      </c>
      <c r="AC73" s="109">
        <f t="shared" si="77"/>
        <v>0</v>
      </c>
      <c r="AD73" s="82">
        <f t="shared" si="78"/>
        <v>0</v>
      </c>
      <c r="AE73" s="110">
        <f t="shared" si="79"/>
        <v>0</v>
      </c>
      <c r="AF73" s="213">
        <v>29</v>
      </c>
      <c r="AG73" s="214">
        <v>2</v>
      </c>
      <c r="AH73" s="215">
        <v>2004</v>
      </c>
      <c r="AI73" s="157" t="s">
        <v>20</v>
      </c>
      <c r="AJ73" s="213">
        <v>1</v>
      </c>
      <c r="AK73" s="214">
        <v>3</v>
      </c>
      <c r="AL73" s="215">
        <v>2004</v>
      </c>
      <c r="AM73" s="54">
        <f t="shared" si="80"/>
        <v>0</v>
      </c>
      <c r="AN73" s="50">
        <f t="shared" si="81"/>
        <v>0</v>
      </c>
      <c r="AO73" s="51">
        <f t="shared" si="82"/>
        <v>0</v>
      </c>
      <c r="AP73" s="51">
        <f t="shared" si="83"/>
        <v>0</v>
      </c>
      <c r="AQ73" s="12">
        <f t="shared" si="84"/>
        <v>0</v>
      </c>
      <c r="AR73" s="12">
        <f t="shared" si="85"/>
        <v>0</v>
      </c>
      <c r="AS73" s="20">
        <f t="shared" si="86"/>
        <v>0</v>
      </c>
      <c r="AT73" s="44">
        <v>2</v>
      </c>
      <c r="AU73" s="42">
        <v>4</v>
      </c>
      <c r="AV73" s="22">
        <v>6</v>
      </c>
      <c r="AW73" s="43">
        <v>9</v>
      </c>
      <c r="AX73" s="41">
        <v>11</v>
      </c>
      <c r="AY73" s="45">
        <v>29</v>
      </c>
      <c r="AZ73" s="21">
        <v>28</v>
      </c>
      <c r="BA73" s="46">
        <v>31</v>
      </c>
      <c r="BB73" s="47">
        <v>30</v>
      </c>
      <c r="BC73" s="13">
        <f t="shared" si="87"/>
        <v>31</v>
      </c>
      <c r="BD73" s="24">
        <f t="shared" si="88"/>
        <v>0</v>
      </c>
      <c r="BE73" s="31">
        <f t="shared" si="89"/>
        <v>0</v>
      </c>
      <c r="BF73" s="29" t="e">
        <f t="shared" si="90"/>
        <v>#NUM!</v>
      </c>
      <c r="BG73" s="29" t="e">
        <f t="shared" si="91"/>
        <v>#NUM!</v>
      </c>
      <c r="BH73" s="23" t="e">
        <f t="shared" si="92"/>
        <v>#NUM!</v>
      </c>
      <c r="BI73" s="280"/>
    </row>
    <row r="74" spans="1:61" ht="13.5" thickBot="1" x14ac:dyDescent="0.25">
      <c r="A74" s="80"/>
      <c r="B74" s="111">
        <v>167</v>
      </c>
      <c r="C74" s="112"/>
      <c r="D74" s="256"/>
      <c r="E74" s="163"/>
      <c r="F74" s="163"/>
      <c r="G74" s="163"/>
      <c r="H74" s="106"/>
      <c r="I74" s="106"/>
      <c r="J74" s="106"/>
      <c r="K74" s="261"/>
      <c r="L74" s="261"/>
      <c r="M74" s="261"/>
      <c r="N74" s="158" t="e">
        <f t="shared" si="62"/>
        <v>#NUM!</v>
      </c>
      <c r="O74" s="252">
        <f t="shared" si="63"/>
        <v>0</v>
      </c>
      <c r="P74" s="253">
        <f t="shared" si="64"/>
        <v>0</v>
      </c>
      <c r="Q74" s="253">
        <f t="shared" si="65"/>
        <v>0</v>
      </c>
      <c r="R74" s="108">
        <f t="shared" si="66"/>
        <v>0</v>
      </c>
      <c r="S74" s="100">
        <f t="shared" si="67"/>
        <v>0</v>
      </c>
      <c r="T74" s="100">
        <f t="shared" si="68"/>
        <v>0</v>
      </c>
      <c r="U74" s="101">
        <f t="shared" si="69"/>
        <v>0</v>
      </c>
      <c r="V74" s="102">
        <f t="shared" si="70"/>
        <v>0</v>
      </c>
      <c r="W74" s="102">
        <f t="shared" si="71"/>
        <v>0</v>
      </c>
      <c r="X74" s="167">
        <f t="shared" si="72"/>
        <v>0.6</v>
      </c>
      <c r="Y74" s="103">
        <f t="shared" si="73"/>
        <v>0</v>
      </c>
      <c r="Z74" s="48">
        <f t="shared" si="74"/>
        <v>0</v>
      </c>
      <c r="AA74" s="48">
        <f t="shared" si="75"/>
        <v>0</v>
      </c>
      <c r="AB74" s="49">
        <f t="shared" si="76"/>
        <v>0</v>
      </c>
      <c r="AC74" s="109">
        <f t="shared" si="77"/>
        <v>0</v>
      </c>
      <c r="AD74" s="82">
        <f t="shared" si="78"/>
        <v>0</v>
      </c>
      <c r="AE74" s="110">
        <f t="shared" si="79"/>
        <v>0</v>
      </c>
      <c r="AF74" s="213">
        <v>29</v>
      </c>
      <c r="AG74" s="214">
        <v>2</v>
      </c>
      <c r="AH74" s="215">
        <v>2004</v>
      </c>
      <c r="AI74" s="157" t="s">
        <v>20</v>
      </c>
      <c r="AJ74" s="213">
        <v>1</v>
      </c>
      <c r="AK74" s="214">
        <v>3</v>
      </c>
      <c r="AL74" s="215">
        <v>2004</v>
      </c>
      <c r="AM74" s="54">
        <f t="shared" si="80"/>
        <v>0</v>
      </c>
      <c r="AN74" s="50">
        <f t="shared" si="81"/>
        <v>0</v>
      </c>
      <c r="AO74" s="51">
        <f t="shared" si="82"/>
        <v>0</v>
      </c>
      <c r="AP74" s="51">
        <f t="shared" si="83"/>
        <v>0</v>
      </c>
      <c r="AQ74" s="12">
        <f t="shared" si="84"/>
        <v>0</v>
      </c>
      <c r="AR74" s="12">
        <f t="shared" si="85"/>
        <v>0</v>
      </c>
      <c r="AS74" s="20">
        <f t="shared" si="86"/>
        <v>0</v>
      </c>
      <c r="AT74" s="44">
        <v>2</v>
      </c>
      <c r="AU74" s="42">
        <v>4</v>
      </c>
      <c r="AV74" s="22">
        <v>6</v>
      </c>
      <c r="AW74" s="43">
        <v>9</v>
      </c>
      <c r="AX74" s="41">
        <v>11</v>
      </c>
      <c r="AY74" s="45">
        <v>29</v>
      </c>
      <c r="AZ74" s="21">
        <v>28</v>
      </c>
      <c r="BA74" s="46">
        <v>31</v>
      </c>
      <c r="BB74" s="47">
        <v>30</v>
      </c>
      <c r="BC74" s="13">
        <f t="shared" si="87"/>
        <v>31</v>
      </c>
      <c r="BD74" s="24">
        <f t="shared" si="88"/>
        <v>0</v>
      </c>
      <c r="BE74" s="31">
        <f t="shared" si="89"/>
        <v>0</v>
      </c>
      <c r="BF74" s="29" t="e">
        <f t="shared" si="90"/>
        <v>#NUM!</v>
      </c>
      <c r="BG74" s="29" t="e">
        <f t="shared" si="91"/>
        <v>#NUM!</v>
      </c>
      <c r="BH74" s="23" t="e">
        <f t="shared" si="92"/>
        <v>#NUM!</v>
      </c>
      <c r="BI74" s="280"/>
    </row>
    <row r="75" spans="1:61" ht="13.5" thickBot="1" x14ac:dyDescent="0.25">
      <c r="A75" s="80"/>
      <c r="B75" s="111">
        <v>168</v>
      </c>
      <c r="C75" s="112"/>
      <c r="D75" s="256"/>
      <c r="E75" s="163"/>
      <c r="F75" s="163"/>
      <c r="G75" s="163"/>
      <c r="H75" s="106"/>
      <c r="I75" s="106"/>
      <c r="J75" s="106"/>
      <c r="K75" s="261"/>
      <c r="L75" s="261"/>
      <c r="M75" s="261"/>
      <c r="N75" s="158" t="e">
        <f t="shared" si="62"/>
        <v>#NUM!</v>
      </c>
      <c r="O75" s="252">
        <f t="shared" si="63"/>
        <v>0</v>
      </c>
      <c r="P75" s="253">
        <f t="shared" si="64"/>
        <v>0</v>
      </c>
      <c r="Q75" s="253">
        <f t="shared" si="65"/>
        <v>0</v>
      </c>
      <c r="R75" s="108">
        <f t="shared" si="66"/>
        <v>0</v>
      </c>
      <c r="S75" s="100">
        <f t="shared" si="67"/>
        <v>0</v>
      </c>
      <c r="T75" s="100">
        <f t="shared" si="68"/>
        <v>0</v>
      </c>
      <c r="U75" s="101">
        <f t="shared" si="69"/>
        <v>0</v>
      </c>
      <c r="V75" s="102">
        <f t="shared" si="70"/>
        <v>0</v>
      </c>
      <c r="W75" s="102">
        <f t="shared" si="71"/>
        <v>0</v>
      </c>
      <c r="X75" s="167">
        <f t="shared" si="72"/>
        <v>0.6</v>
      </c>
      <c r="Y75" s="103">
        <f t="shared" si="73"/>
        <v>0</v>
      </c>
      <c r="Z75" s="48">
        <f t="shared" si="74"/>
        <v>0</v>
      </c>
      <c r="AA75" s="48">
        <f t="shared" si="75"/>
        <v>0</v>
      </c>
      <c r="AB75" s="49">
        <f t="shared" si="76"/>
        <v>0</v>
      </c>
      <c r="AC75" s="109">
        <f t="shared" si="77"/>
        <v>0</v>
      </c>
      <c r="AD75" s="82">
        <f t="shared" si="78"/>
        <v>0</v>
      </c>
      <c r="AE75" s="110">
        <f t="shared" si="79"/>
        <v>0</v>
      </c>
      <c r="AF75" s="213">
        <v>29</v>
      </c>
      <c r="AG75" s="214">
        <v>2</v>
      </c>
      <c r="AH75" s="215">
        <v>2004</v>
      </c>
      <c r="AI75" s="157" t="s">
        <v>20</v>
      </c>
      <c r="AJ75" s="213">
        <v>1</v>
      </c>
      <c r="AK75" s="214">
        <v>3</v>
      </c>
      <c r="AL75" s="215">
        <v>2004</v>
      </c>
      <c r="AM75" s="54">
        <f t="shared" si="80"/>
        <v>0</v>
      </c>
      <c r="AN75" s="50">
        <f t="shared" si="81"/>
        <v>0</v>
      </c>
      <c r="AO75" s="51">
        <f t="shared" si="82"/>
        <v>0</v>
      </c>
      <c r="AP75" s="51">
        <f t="shared" si="83"/>
        <v>0</v>
      </c>
      <c r="AQ75" s="12">
        <f t="shared" si="84"/>
        <v>0</v>
      </c>
      <c r="AR75" s="12">
        <f t="shared" si="85"/>
        <v>0</v>
      </c>
      <c r="AS75" s="20">
        <f t="shared" si="86"/>
        <v>0</v>
      </c>
      <c r="AT75" s="44">
        <v>2</v>
      </c>
      <c r="AU75" s="42">
        <v>4</v>
      </c>
      <c r="AV75" s="22">
        <v>6</v>
      </c>
      <c r="AW75" s="43">
        <v>9</v>
      </c>
      <c r="AX75" s="41">
        <v>11</v>
      </c>
      <c r="AY75" s="45">
        <v>29</v>
      </c>
      <c r="AZ75" s="21">
        <v>28</v>
      </c>
      <c r="BA75" s="46">
        <v>31</v>
      </c>
      <c r="BB75" s="47">
        <v>30</v>
      </c>
      <c r="BC75" s="13">
        <f t="shared" si="87"/>
        <v>31</v>
      </c>
      <c r="BD75" s="24">
        <f t="shared" si="88"/>
        <v>0</v>
      </c>
      <c r="BE75" s="31">
        <f t="shared" si="89"/>
        <v>0</v>
      </c>
      <c r="BF75" s="29" t="e">
        <f t="shared" si="90"/>
        <v>#NUM!</v>
      </c>
      <c r="BG75" s="29" t="e">
        <f t="shared" si="91"/>
        <v>#NUM!</v>
      </c>
      <c r="BH75" s="23" t="e">
        <f t="shared" si="92"/>
        <v>#NUM!</v>
      </c>
      <c r="BI75" s="280"/>
    </row>
    <row r="76" spans="1:61" ht="13.5" thickBot="1" x14ac:dyDescent="0.25">
      <c r="A76" s="80"/>
      <c r="B76" s="111">
        <v>169</v>
      </c>
      <c r="C76" s="112"/>
      <c r="D76" s="256"/>
      <c r="E76" s="163"/>
      <c r="F76" s="163"/>
      <c r="G76" s="163"/>
      <c r="H76" s="106"/>
      <c r="I76" s="106"/>
      <c r="J76" s="106"/>
      <c r="K76" s="261"/>
      <c r="L76" s="261"/>
      <c r="M76" s="261"/>
      <c r="N76" s="158" t="e">
        <f t="shared" si="62"/>
        <v>#NUM!</v>
      </c>
      <c r="O76" s="252">
        <f t="shared" si="63"/>
        <v>0</v>
      </c>
      <c r="P76" s="253">
        <f t="shared" si="64"/>
        <v>0</v>
      </c>
      <c r="Q76" s="253">
        <f t="shared" si="65"/>
        <v>0</v>
      </c>
      <c r="R76" s="108">
        <f t="shared" si="66"/>
        <v>0</v>
      </c>
      <c r="S76" s="100">
        <f t="shared" si="67"/>
        <v>0</v>
      </c>
      <c r="T76" s="100">
        <f t="shared" si="68"/>
        <v>0</v>
      </c>
      <c r="U76" s="101">
        <f t="shared" si="69"/>
        <v>0</v>
      </c>
      <c r="V76" s="102">
        <f t="shared" si="70"/>
        <v>0</v>
      </c>
      <c r="W76" s="102">
        <f t="shared" si="71"/>
        <v>0</v>
      </c>
      <c r="X76" s="167">
        <f t="shared" si="72"/>
        <v>0.6</v>
      </c>
      <c r="Y76" s="103">
        <f t="shared" si="73"/>
        <v>0</v>
      </c>
      <c r="Z76" s="48">
        <f t="shared" si="74"/>
        <v>0</v>
      </c>
      <c r="AA76" s="48">
        <f t="shared" si="75"/>
        <v>0</v>
      </c>
      <c r="AB76" s="49">
        <f t="shared" si="76"/>
        <v>0</v>
      </c>
      <c r="AC76" s="109">
        <f t="shared" si="77"/>
        <v>0</v>
      </c>
      <c r="AD76" s="82">
        <f t="shared" si="78"/>
        <v>0</v>
      </c>
      <c r="AE76" s="110">
        <f t="shared" si="79"/>
        <v>0</v>
      </c>
      <c r="AF76" s="213">
        <v>29</v>
      </c>
      <c r="AG76" s="214">
        <v>2</v>
      </c>
      <c r="AH76" s="215">
        <v>2004</v>
      </c>
      <c r="AI76" s="157" t="s">
        <v>20</v>
      </c>
      <c r="AJ76" s="213">
        <v>1</v>
      </c>
      <c r="AK76" s="214">
        <v>3</v>
      </c>
      <c r="AL76" s="215">
        <v>2004</v>
      </c>
      <c r="AM76" s="54">
        <f t="shared" si="80"/>
        <v>0</v>
      </c>
      <c r="AN76" s="50">
        <f t="shared" si="81"/>
        <v>0</v>
      </c>
      <c r="AO76" s="51">
        <f t="shared" si="82"/>
        <v>0</v>
      </c>
      <c r="AP76" s="51">
        <f t="shared" si="83"/>
        <v>0</v>
      </c>
      <c r="AQ76" s="12">
        <f t="shared" si="84"/>
        <v>0</v>
      </c>
      <c r="AR76" s="12">
        <f t="shared" si="85"/>
        <v>0</v>
      </c>
      <c r="AS76" s="20">
        <f t="shared" si="86"/>
        <v>0</v>
      </c>
      <c r="AT76" s="44">
        <v>2</v>
      </c>
      <c r="AU76" s="42">
        <v>4</v>
      </c>
      <c r="AV76" s="22">
        <v>6</v>
      </c>
      <c r="AW76" s="43">
        <v>9</v>
      </c>
      <c r="AX76" s="41">
        <v>11</v>
      </c>
      <c r="AY76" s="45">
        <v>29</v>
      </c>
      <c r="AZ76" s="21">
        <v>28</v>
      </c>
      <c r="BA76" s="46">
        <v>31</v>
      </c>
      <c r="BB76" s="47">
        <v>30</v>
      </c>
      <c r="BC76" s="13">
        <f t="shared" si="87"/>
        <v>31</v>
      </c>
      <c r="BD76" s="24">
        <f t="shared" si="88"/>
        <v>0</v>
      </c>
      <c r="BE76" s="31">
        <f t="shared" si="89"/>
        <v>0</v>
      </c>
      <c r="BF76" s="29" t="e">
        <f t="shared" si="90"/>
        <v>#NUM!</v>
      </c>
      <c r="BG76" s="29" t="e">
        <f t="shared" si="91"/>
        <v>#NUM!</v>
      </c>
      <c r="BH76" s="23" t="e">
        <f t="shared" si="92"/>
        <v>#NUM!</v>
      </c>
      <c r="BI76" s="280"/>
    </row>
    <row r="77" spans="1:61" ht="13.5" thickBot="1" x14ac:dyDescent="0.25">
      <c r="A77" s="80"/>
      <c r="B77" s="148">
        <v>170</v>
      </c>
      <c r="C77" s="149"/>
      <c r="D77" s="257"/>
      <c r="E77" s="164"/>
      <c r="F77" s="164"/>
      <c r="G77" s="164"/>
      <c r="H77" s="150"/>
      <c r="I77" s="150"/>
      <c r="J77" s="150"/>
      <c r="K77" s="263"/>
      <c r="L77" s="263"/>
      <c r="M77" s="263"/>
      <c r="N77" s="158" t="e">
        <f t="shared" si="62"/>
        <v>#NUM!</v>
      </c>
      <c r="O77" s="252">
        <f t="shared" si="63"/>
        <v>0</v>
      </c>
      <c r="P77" s="253">
        <f t="shared" si="64"/>
        <v>0</v>
      </c>
      <c r="Q77" s="253">
        <f t="shared" si="65"/>
        <v>0</v>
      </c>
      <c r="R77" s="161">
        <f t="shared" si="66"/>
        <v>0</v>
      </c>
      <c r="S77" s="151">
        <f t="shared" si="67"/>
        <v>0</v>
      </c>
      <c r="T77" s="151">
        <f t="shared" si="68"/>
        <v>0</v>
      </c>
      <c r="U77" s="152">
        <f t="shared" si="69"/>
        <v>0</v>
      </c>
      <c r="V77" s="153">
        <f t="shared" si="70"/>
        <v>0</v>
      </c>
      <c r="W77" s="153">
        <f t="shared" si="71"/>
        <v>0</v>
      </c>
      <c r="X77" s="168">
        <f t="shared" si="72"/>
        <v>0.6</v>
      </c>
      <c r="Y77" s="103">
        <f t="shared" si="73"/>
        <v>0</v>
      </c>
      <c r="Z77" s="48">
        <f t="shared" si="74"/>
        <v>0</v>
      </c>
      <c r="AA77" s="48">
        <f t="shared" si="75"/>
        <v>0</v>
      </c>
      <c r="AB77" s="49">
        <f t="shared" si="76"/>
        <v>0</v>
      </c>
      <c r="AC77" s="109">
        <f t="shared" si="77"/>
        <v>0</v>
      </c>
      <c r="AD77" s="82">
        <f t="shared" si="78"/>
        <v>0</v>
      </c>
      <c r="AE77" s="110">
        <f t="shared" si="79"/>
        <v>0</v>
      </c>
      <c r="AF77" s="213">
        <v>29</v>
      </c>
      <c r="AG77" s="214">
        <v>2</v>
      </c>
      <c r="AH77" s="215">
        <v>2004</v>
      </c>
      <c r="AI77" s="157" t="s">
        <v>20</v>
      </c>
      <c r="AJ77" s="213">
        <v>1</v>
      </c>
      <c r="AK77" s="214">
        <v>3</v>
      </c>
      <c r="AL77" s="215">
        <v>2004</v>
      </c>
      <c r="AM77" s="54">
        <f t="shared" si="80"/>
        <v>0</v>
      </c>
      <c r="AN77" s="50">
        <f t="shared" si="81"/>
        <v>0</v>
      </c>
      <c r="AO77" s="51">
        <f t="shared" si="82"/>
        <v>0</v>
      </c>
      <c r="AP77" s="51">
        <f t="shared" si="83"/>
        <v>0</v>
      </c>
      <c r="AQ77" s="12">
        <f t="shared" si="84"/>
        <v>0</v>
      </c>
      <c r="AR77" s="12">
        <f t="shared" si="85"/>
        <v>0</v>
      </c>
      <c r="AS77" s="20">
        <f t="shared" si="86"/>
        <v>0</v>
      </c>
      <c r="AT77" s="44">
        <v>2</v>
      </c>
      <c r="AU77" s="42">
        <v>4</v>
      </c>
      <c r="AV77" s="22">
        <v>6</v>
      </c>
      <c r="AW77" s="43">
        <v>9</v>
      </c>
      <c r="AX77" s="41">
        <v>11</v>
      </c>
      <c r="AY77" s="45">
        <v>29</v>
      </c>
      <c r="AZ77" s="21">
        <v>28</v>
      </c>
      <c r="BA77" s="46">
        <v>31</v>
      </c>
      <c r="BB77" s="47">
        <v>30</v>
      </c>
      <c r="BC77" s="13">
        <f t="shared" si="87"/>
        <v>31</v>
      </c>
      <c r="BD77" s="24">
        <f t="shared" si="88"/>
        <v>0</v>
      </c>
      <c r="BE77" s="31">
        <f t="shared" si="89"/>
        <v>0</v>
      </c>
      <c r="BF77" s="29" t="e">
        <f t="shared" si="90"/>
        <v>#NUM!</v>
      </c>
      <c r="BG77" s="29" t="e">
        <f t="shared" si="91"/>
        <v>#NUM!</v>
      </c>
      <c r="BH77" s="23" t="e">
        <f t="shared" si="92"/>
        <v>#NUM!</v>
      </c>
      <c r="BI77" s="280"/>
    </row>
    <row r="78" spans="1:61" ht="14.25" thickTop="1" thickBot="1" x14ac:dyDescent="0.25">
      <c r="A78" s="80"/>
      <c r="B78" s="104">
        <v>171</v>
      </c>
      <c r="C78" s="154"/>
      <c r="D78" s="258"/>
      <c r="E78" s="165"/>
      <c r="F78" s="165"/>
      <c r="G78" s="165"/>
      <c r="H78" s="107"/>
      <c r="I78" s="107"/>
      <c r="J78" s="107"/>
      <c r="K78" s="261"/>
      <c r="L78" s="261"/>
      <c r="M78" s="261"/>
      <c r="N78" s="158" t="e">
        <f t="shared" si="62"/>
        <v>#NUM!</v>
      </c>
      <c r="O78" s="252">
        <f t="shared" si="63"/>
        <v>0</v>
      </c>
      <c r="P78" s="253">
        <f t="shared" si="64"/>
        <v>0</v>
      </c>
      <c r="Q78" s="253">
        <f t="shared" si="65"/>
        <v>0</v>
      </c>
      <c r="R78" s="155">
        <f t="shared" si="66"/>
        <v>0</v>
      </c>
      <c r="S78" s="100">
        <f t="shared" si="67"/>
        <v>0</v>
      </c>
      <c r="T78" s="100">
        <f t="shared" si="68"/>
        <v>0</v>
      </c>
      <c r="U78" s="101">
        <f t="shared" si="69"/>
        <v>0</v>
      </c>
      <c r="V78" s="102">
        <f t="shared" si="70"/>
        <v>0</v>
      </c>
      <c r="W78" s="102">
        <f t="shared" si="71"/>
        <v>0</v>
      </c>
      <c r="X78" s="167">
        <f t="shared" si="72"/>
        <v>0.6</v>
      </c>
      <c r="Y78" s="103">
        <f t="shared" si="73"/>
        <v>0</v>
      </c>
      <c r="Z78" s="48">
        <f t="shared" si="74"/>
        <v>0</v>
      </c>
      <c r="AA78" s="48">
        <f t="shared" si="75"/>
        <v>0</v>
      </c>
      <c r="AB78" s="49">
        <f t="shared" si="76"/>
        <v>0</v>
      </c>
      <c r="AC78" s="109">
        <f t="shared" si="77"/>
        <v>0</v>
      </c>
      <c r="AD78" s="82">
        <f t="shared" si="78"/>
        <v>0</v>
      </c>
      <c r="AE78" s="110">
        <f t="shared" si="79"/>
        <v>0</v>
      </c>
      <c r="AF78" s="213">
        <v>29</v>
      </c>
      <c r="AG78" s="214">
        <v>2</v>
      </c>
      <c r="AH78" s="215">
        <v>2004</v>
      </c>
      <c r="AI78" s="157" t="s">
        <v>20</v>
      </c>
      <c r="AJ78" s="213">
        <v>1</v>
      </c>
      <c r="AK78" s="214">
        <v>3</v>
      </c>
      <c r="AL78" s="215">
        <v>2004</v>
      </c>
      <c r="AM78" s="54">
        <f t="shared" si="80"/>
        <v>0</v>
      </c>
      <c r="AN78" s="50">
        <f t="shared" si="81"/>
        <v>0</v>
      </c>
      <c r="AO78" s="51">
        <f t="shared" si="82"/>
        <v>0</v>
      </c>
      <c r="AP78" s="51">
        <f t="shared" si="83"/>
        <v>0</v>
      </c>
      <c r="AQ78" s="12">
        <f t="shared" si="84"/>
        <v>0</v>
      </c>
      <c r="AR78" s="12">
        <f t="shared" si="85"/>
        <v>0</v>
      </c>
      <c r="AS78" s="20">
        <f t="shared" si="86"/>
        <v>0</v>
      </c>
      <c r="AT78" s="44">
        <v>2</v>
      </c>
      <c r="AU78" s="42">
        <v>4</v>
      </c>
      <c r="AV78" s="22">
        <v>6</v>
      </c>
      <c r="AW78" s="43">
        <v>9</v>
      </c>
      <c r="AX78" s="41">
        <v>11</v>
      </c>
      <c r="AY78" s="45">
        <v>29</v>
      </c>
      <c r="AZ78" s="21">
        <v>28</v>
      </c>
      <c r="BA78" s="46">
        <v>31</v>
      </c>
      <c r="BB78" s="47">
        <v>30</v>
      </c>
      <c r="BC78" s="13">
        <f t="shared" si="87"/>
        <v>31</v>
      </c>
      <c r="BD78" s="24">
        <f t="shared" si="88"/>
        <v>0</v>
      </c>
      <c r="BE78" s="31">
        <f t="shared" si="89"/>
        <v>0</v>
      </c>
      <c r="BF78" s="29" t="e">
        <f t="shared" si="90"/>
        <v>#NUM!</v>
      </c>
      <c r="BG78" s="29" t="e">
        <f t="shared" si="91"/>
        <v>#NUM!</v>
      </c>
      <c r="BH78" s="23" t="e">
        <f t="shared" si="92"/>
        <v>#NUM!</v>
      </c>
      <c r="BI78" s="280"/>
    </row>
    <row r="79" spans="1:61" ht="13.5" thickBot="1" x14ac:dyDescent="0.25">
      <c r="A79" s="80"/>
      <c r="B79" s="111">
        <v>172</v>
      </c>
      <c r="C79" s="112"/>
      <c r="D79" s="256"/>
      <c r="E79" s="163"/>
      <c r="F79" s="163"/>
      <c r="G79" s="163"/>
      <c r="H79" s="106"/>
      <c r="I79" s="106"/>
      <c r="J79" s="106"/>
      <c r="K79" s="261"/>
      <c r="L79" s="261"/>
      <c r="M79" s="261"/>
      <c r="N79" s="158" t="e">
        <f t="shared" si="62"/>
        <v>#NUM!</v>
      </c>
      <c r="O79" s="252">
        <f t="shared" si="63"/>
        <v>0</v>
      </c>
      <c r="P79" s="253">
        <f t="shared" si="64"/>
        <v>0</v>
      </c>
      <c r="Q79" s="253">
        <f t="shared" si="65"/>
        <v>0</v>
      </c>
      <c r="R79" s="108">
        <f t="shared" si="66"/>
        <v>0</v>
      </c>
      <c r="S79" s="100">
        <f t="shared" si="67"/>
        <v>0</v>
      </c>
      <c r="T79" s="100">
        <f t="shared" si="68"/>
        <v>0</v>
      </c>
      <c r="U79" s="101">
        <f t="shared" si="69"/>
        <v>0</v>
      </c>
      <c r="V79" s="102">
        <f t="shared" si="70"/>
        <v>0</v>
      </c>
      <c r="W79" s="102">
        <f t="shared" si="71"/>
        <v>0</v>
      </c>
      <c r="X79" s="167">
        <f t="shared" si="72"/>
        <v>0.6</v>
      </c>
      <c r="Y79" s="103">
        <f t="shared" si="73"/>
        <v>0</v>
      </c>
      <c r="Z79" s="48">
        <f t="shared" si="74"/>
        <v>0</v>
      </c>
      <c r="AA79" s="48">
        <f t="shared" si="75"/>
        <v>0</v>
      </c>
      <c r="AB79" s="49">
        <f t="shared" si="76"/>
        <v>0</v>
      </c>
      <c r="AC79" s="109">
        <f t="shared" si="77"/>
        <v>0</v>
      </c>
      <c r="AD79" s="82">
        <f t="shared" si="78"/>
        <v>0</v>
      </c>
      <c r="AE79" s="110">
        <f t="shared" si="79"/>
        <v>0</v>
      </c>
      <c r="AF79" s="213">
        <v>29</v>
      </c>
      <c r="AG79" s="214">
        <v>2</v>
      </c>
      <c r="AH79" s="215">
        <v>2004</v>
      </c>
      <c r="AI79" s="157" t="s">
        <v>20</v>
      </c>
      <c r="AJ79" s="213">
        <v>1</v>
      </c>
      <c r="AK79" s="214">
        <v>3</v>
      </c>
      <c r="AL79" s="215">
        <v>2004</v>
      </c>
      <c r="AM79" s="54">
        <f t="shared" si="80"/>
        <v>0</v>
      </c>
      <c r="AN79" s="50">
        <f t="shared" si="81"/>
        <v>0</v>
      </c>
      <c r="AO79" s="51">
        <f t="shared" si="82"/>
        <v>0</v>
      </c>
      <c r="AP79" s="51">
        <f t="shared" si="83"/>
        <v>0</v>
      </c>
      <c r="AQ79" s="12">
        <f t="shared" si="84"/>
        <v>0</v>
      </c>
      <c r="AR79" s="12">
        <f t="shared" si="85"/>
        <v>0</v>
      </c>
      <c r="AS79" s="20">
        <f t="shared" si="86"/>
        <v>0</v>
      </c>
      <c r="AT79" s="44">
        <v>2</v>
      </c>
      <c r="AU79" s="42">
        <v>4</v>
      </c>
      <c r="AV79" s="22">
        <v>6</v>
      </c>
      <c r="AW79" s="43">
        <v>9</v>
      </c>
      <c r="AX79" s="41">
        <v>11</v>
      </c>
      <c r="AY79" s="45">
        <v>29</v>
      </c>
      <c r="AZ79" s="21">
        <v>28</v>
      </c>
      <c r="BA79" s="46">
        <v>31</v>
      </c>
      <c r="BB79" s="47">
        <v>30</v>
      </c>
      <c r="BC79" s="13">
        <f t="shared" si="87"/>
        <v>31</v>
      </c>
      <c r="BD79" s="24">
        <f t="shared" si="88"/>
        <v>0</v>
      </c>
      <c r="BE79" s="31">
        <f t="shared" si="89"/>
        <v>0</v>
      </c>
      <c r="BF79" s="29" t="e">
        <f t="shared" si="90"/>
        <v>#NUM!</v>
      </c>
      <c r="BG79" s="29" t="e">
        <f t="shared" si="91"/>
        <v>#NUM!</v>
      </c>
      <c r="BH79" s="23" t="e">
        <f t="shared" si="92"/>
        <v>#NUM!</v>
      </c>
      <c r="BI79" s="280"/>
    </row>
    <row r="80" spans="1:61" ht="13.5" thickBot="1" x14ac:dyDescent="0.25">
      <c r="A80" s="80"/>
      <c r="B80" s="111">
        <v>173</v>
      </c>
      <c r="C80" s="112"/>
      <c r="D80" s="256"/>
      <c r="E80" s="163"/>
      <c r="F80" s="163"/>
      <c r="G80" s="163"/>
      <c r="H80" s="106"/>
      <c r="I80" s="106"/>
      <c r="J80" s="106"/>
      <c r="K80" s="261"/>
      <c r="L80" s="261"/>
      <c r="M80" s="261"/>
      <c r="N80" s="158" t="e">
        <f t="shared" si="62"/>
        <v>#NUM!</v>
      </c>
      <c r="O80" s="252">
        <f t="shared" si="63"/>
        <v>0</v>
      </c>
      <c r="P80" s="253">
        <f t="shared" si="64"/>
        <v>0</v>
      </c>
      <c r="Q80" s="253">
        <f t="shared" si="65"/>
        <v>0</v>
      </c>
      <c r="R80" s="108">
        <f t="shared" si="66"/>
        <v>0</v>
      </c>
      <c r="S80" s="100">
        <f t="shared" si="67"/>
        <v>0</v>
      </c>
      <c r="T80" s="100">
        <f t="shared" si="68"/>
        <v>0</v>
      </c>
      <c r="U80" s="101">
        <f t="shared" si="69"/>
        <v>0</v>
      </c>
      <c r="V80" s="102">
        <f t="shared" si="70"/>
        <v>0</v>
      </c>
      <c r="W80" s="102">
        <f t="shared" si="71"/>
        <v>0</v>
      </c>
      <c r="X80" s="167">
        <f t="shared" si="72"/>
        <v>0.6</v>
      </c>
      <c r="Y80" s="103">
        <f t="shared" si="73"/>
        <v>0</v>
      </c>
      <c r="Z80" s="48">
        <f t="shared" si="74"/>
        <v>0</v>
      </c>
      <c r="AA80" s="48">
        <f t="shared" si="75"/>
        <v>0</v>
      </c>
      <c r="AB80" s="49">
        <f t="shared" si="76"/>
        <v>0</v>
      </c>
      <c r="AC80" s="109">
        <f t="shared" si="77"/>
        <v>0</v>
      </c>
      <c r="AD80" s="82">
        <f t="shared" si="78"/>
        <v>0</v>
      </c>
      <c r="AE80" s="110">
        <f t="shared" si="79"/>
        <v>0</v>
      </c>
      <c r="AF80" s="213">
        <v>29</v>
      </c>
      <c r="AG80" s="214">
        <v>2</v>
      </c>
      <c r="AH80" s="215">
        <v>2004</v>
      </c>
      <c r="AI80" s="157" t="s">
        <v>20</v>
      </c>
      <c r="AJ80" s="213">
        <v>1</v>
      </c>
      <c r="AK80" s="214">
        <v>3</v>
      </c>
      <c r="AL80" s="215">
        <v>2004</v>
      </c>
      <c r="AM80" s="54">
        <f t="shared" si="80"/>
        <v>0</v>
      </c>
      <c r="AN80" s="50">
        <f t="shared" si="81"/>
        <v>0</v>
      </c>
      <c r="AO80" s="51">
        <f t="shared" si="82"/>
        <v>0</v>
      </c>
      <c r="AP80" s="51">
        <f t="shared" si="83"/>
        <v>0</v>
      </c>
      <c r="AQ80" s="12">
        <f t="shared" si="84"/>
        <v>0</v>
      </c>
      <c r="AR80" s="12">
        <f t="shared" si="85"/>
        <v>0</v>
      </c>
      <c r="AS80" s="20">
        <f t="shared" si="86"/>
        <v>0</v>
      </c>
      <c r="AT80" s="44">
        <v>2</v>
      </c>
      <c r="AU80" s="42">
        <v>4</v>
      </c>
      <c r="AV80" s="22">
        <v>6</v>
      </c>
      <c r="AW80" s="43">
        <v>9</v>
      </c>
      <c r="AX80" s="41">
        <v>11</v>
      </c>
      <c r="AY80" s="45">
        <v>29</v>
      </c>
      <c r="AZ80" s="21">
        <v>28</v>
      </c>
      <c r="BA80" s="46">
        <v>31</v>
      </c>
      <c r="BB80" s="47">
        <v>30</v>
      </c>
      <c r="BC80" s="13">
        <f t="shared" si="87"/>
        <v>31</v>
      </c>
      <c r="BD80" s="24">
        <f t="shared" si="88"/>
        <v>0</v>
      </c>
      <c r="BE80" s="31">
        <f t="shared" si="89"/>
        <v>0</v>
      </c>
      <c r="BF80" s="29" t="e">
        <f t="shared" si="90"/>
        <v>#NUM!</v>
      </c>
      <c r="BG80" s="29" t="e">
        <f t="shared" si="91"/>
        <v>#NUM!</v>
      </c>
      <c r="BH80" s="23" t="e">
        <f t="shared" si="92"/>
        <v>#NUM!</v>
      </c>
      <c r="BI80" s="280"/>
    </row>
    <row r="81" spans="1:61" ht="13.5" thickBot="1" x14ac:dyDescent="0.25">
      <c r="A81" s="80"/>
      <c r="B81" s="111">
        <v>174</v>
      </c>
      <c r="C81" s="112"/>
      <c r="D81" s="256"/>
      <c r="E81" s="163"/>
      <c r="F81" s="163"/>
      <c r="G81" s="163"/>
      <c r="H81" s="106"/>
      <c r="I81" s="106"/>
      <c r="J81" s="106"/>
      <c r="K81" s="261"/>
      <c r="L81" s="261"/>
      <c r="M81" s="261"/>
      <c r="N81" s="158" t="e">
        <f t="shared" si="62"/>
        <v>#NUM!</v>
      </c>
      <c r="O81" s="252">
        <f t="shared" si="63"/>
        <v>0</v>
      </c>
      <c r="P81" s="253">
        <f t="shared" si="64"/>
        <v>0</v>
      </c>
      <c r="Q81" s="253">
        <f t="shared" si="65"/>
        <v>0</v>
      </c>
      <c r="R81" s="108">
        <f t="shared" si="66"/>
        <v>0</v>
      </c>
      <c r="S81" s="100">
        <f t="shared" si="67"/>
        <v>0</v>
      </c>
      <c r="T81" s="100">
        <f t="shared" si="68"/>
        <v>0</v>
      </c>
      <c r="U81" s="101">
        <f t="shared" si="69"/>
        <v>0</v>
      </c>
      <c r="V81" s="102">
        <f t="shared" si="70"/>
        <v>0</v>
      </c>
      <c r="W81" s="102">
        <f t="shared" si="71"/>
        <v>0</v>
      </c>
      <c r="X81" s="167">
        <f t="shared" si="72"/>
        <v>0.6</v>
      </c>
      <c r="Y81" s="103">
        <f t="shared" si="73"/>
        <v>0</v>
      </c>
      <c r="Z81" s="48">
        <f t="shared" si="74"/>
        <v>0</v>
      </c>
      <c r="AA81" s="48">
        <f t="shared" si="75"/>
        <v>0</v>
      </c>
      <c r="AB81" s="49">
        <f t="shared" si="76"/>
        <v>0</v>
      </c>
      <c r="AC81" s="109">
        <f t="shared" si="77"/>
        <v>0</v>
      </c>
      <c r="AD81" s="82">
        <f t="shared" si="78"/>
        <v>0</v>
      </c>
      <c r="AE81" s="110">
        <f t="shared" si="79"/>
        <v>0</v>
      </c>
      <c r="AF81" s="213">
        <v>29</v>
      </c>
      <c r="AG81" s="214">
        <v>2</v>
      </c>
      <c r="AH81" s="215">
        <v>2004</v>
      </c>
      <c r="AI81" s="157" t="s">
        <v>20</v>
      </c>
      <c r="AJ81" s="213">
        <v>1</v>
      </c>
      <c r="AK81" s="214">
        <v>3</v>
      </c>
      <c r="AL81" s="215">
        <v>2004</v>
      </c>
      <c r="AM81" s="54">
        <f t="shared" si="80"/>
        <v>0</v>
      </c>
      <c r="AN81" s="50">
        <f t="shared" si="81"/>
        <v>0</v>
      </c>
      <c r="AO81" s="51">
        <f t="shared" si="82"/>
        <v>0</v>
      </c>
      <c r="AP81" s="51">
        <f t="shared" si="83"/>
        <v>0</v>
      </c>
      <c r="AQ81" s="12">
        <f t="shared" si="84"/>
        <v>0</v>
      </c>
      <c r="AR81" s="12">
        <f t="shared" si="85"/>
        <v>0</v>
      </c>
      <c r="AS81" s="20">
        <f t="shared" si="86"/>
        <v>0</v>
      </c>
      <c r="AT81" s="44">
        <v>2</v>
      </c>
      <c r="AU81" s="42">
        <v>4</v>
      </c>
      <c r="AV81" s="22">
        <v>6</v>
      </c>
      <c r="AW81" s="43">
        <v>9</v>
      </c>
      <c r="AX81" s="41">
        <v>11</v>
      </c>
      <c r="AY81" s="45">
        <v>29</v>
      </c>
      <c r="AZ81" s="21">
        <v>28</v>
      </c>
      <c r="BA81" s="46">
        <v>31</v>
      </c>
      <c r="BB81" s="47">
        <v>30</v>
      </c>
      <c r="BC81" s="13">
        <f t="shared" si="87"/>
        <v>31</v>
      </c>
      <c r="BD81" s="24">
        <f t="shared" si="88"/>
        <v>0</v>
      </c>
      <c r="BE81" s="31">
        <f t="shared" si="89"/>
        <v>0</v>
      </c>
      <c r="BF81" s="29" t="e">
        <f t="shared" si="90"/>
        <v>#NUM!</v>
      </c>
      <c r="BG81" s="29" t="e">
        <f t="shared" si="91"/>
        <v>#NUM!</v>
      </c>
      <c r="BH81" s="23" t="e">
        <f t="shared" si="92"/>
        <v>#NUM!</v>
      </c>
      <c r="BI81" s="280"/>
    </row>
    <row r="82" spans="1:61" ht="13.5" thickBot="1" x14ac:dyDescent="0.25">
      <c r="A82" s="80"/>
      <c r="B82" s="111">
        <v>175</v>
      </c>
      <c r="C82" s="112"/>
      <c r="D82" s="256"/>
      <c r="E82" s="163"/>
      <c r="F82" s="163"/>
      <c r="G82" s="163"/>
      <c r="H82" s="106"/>
      <c r="I82" s="106"/>
      <c r="J82" s="106"/>
      <c r="K82" s="261"/>
      <c r="L82" s="261"/>
      <c r="M82" s="261"/>
      <c r="N82" s="158" t="e">
        <f t="shared" si="62"/>
        <v>#NUM!</v>
      </c>
      <c r="O82" s="252">
        <f t="shared" si="63"/>
        <v>0</v>
      </c>
      <c r="P82" s="253">
        <f t="shared" si="64"/>
        <v>0</v>
      </c>
      <c r="Q82" s="253">
        <f t="shared" si="65"/>
        <v>0</v>
      </c>
      <c r="R82" s="108">
        <f t="shared" si="66"/>
        <v>0</v>
      </c>
      <c r="S82" s="100">
        <f t="shared" si="67"/>
        <v>0</v>
      </c>
      <c r="T82" s="100">
        <f t="shared" si="68"/>
        <v>0</v>
      </c>
      <c r="U82" s="101">
        <f t="shared" si="69"/>
        <v>0</v>
      </c>
      <c r="V82" s="102">
        <f t="shared" si="70"/>
        <v>0</v>
      </c>
      <c r="W82" s="102">
        <f t="shared" si="71"/>
        <v>0</v>
      </c>
      <c r="X82" s="167">
        <f t="shared" si="72"/>
        <v>0.6</v>
      </c>
      <c r="Y82" s="103">
        <f t="shared" si="73"/>
        <v>0</v>
      </c>
      <c r="Z82" s="48">
        <f t="shared" si="74"/>
        <v>0</v>
      </c>
      <c r="AA82" s="48">
        <f t="shared" si="75"/>
        <v>0</v>
      </c>
      <c r="AB82" s="49">
        <f t="shared" si="76"/>
        <v>0</v>
      </c>
      <c r="AC82" s="109">
        <f t="shared" si="77"/>
        <v>0</v>
      </c>
      <c r="AD82" s="82">
        <f t="shared" si="78"/>
        <v>0</v>
      </c>
      <c r="AE82" s="110">
        <f t="shared" si="79"/>
        <v>0</v>
      </c>
      <c r="AF82" s="213">
        <v>29</v>
      </c>
      <c r="AG82" s="214">
        <v>2</v>
      </c>
      <c r="AH82" s="215">
        <v>2004</v>
      </c>
      <c r="AI82" s="157" t="s">
        <v>20</v>
      </c>
      <c r="AJ82" s="213">
        <v>1</v>
      </c>
      <c r="AK82" s="214">
        <v>3</v>
      </c>
      <c r="AL82" s="215">
        <v>2004</v>
      </c>
      <c r="AM82" s="54">
        <f t="shared" si="80"/>
        <v>0</v>
      </c>
      <c r="AN82" s="50">
        <f t="shared" si="81"/>
        <v>0</v>
      </c>
      <c r="AO82" s="51">
        <f t="shared" si="82"/>
        <v>0</v>
      </c>
      <c r="AP82" s="51">
        <f t="shared" si="83"/>
        <v>0</v>
      </c>
      <c r="AQ82" s="12">
        <f t="shared" si="84"/>
        <v>0</v>
      </c>
      <c r="AR82" s="12">
        <f t="shared" si="85"/>
        <v>0</v>
      </c>
      <c r="AS82" s="20">
        <f t="shared" si="86"/>
        <v>0</v>
      </c>
      <c r="AT82" s="44">
        <v>2</v>
      </c>
      <c r="AU82" s="42">
        <v>4</v>
      </c>
      <c r="AV82" s="22">
        <v>6</v>
      </c>
      <c r="AW82" s="43">
        <v>9</v>
      </c>
      <c r="AX82" s="41">
        <v>11</v>
      </c>
      <c r="AY82" s="45">
        <v>29</v>
      </c>
      <c r="AZ82" s="21">
        <v>28</v>
      </c>
      <c r="BA82" s="46">
        <v>31</v>
      </c>
      <c r="BB82" s="47">
        <v>30</v>
      </c>
      <c r="BC82" s="13">
        <f t="shared" si="87"/>
        <v>31</v>
      </c>
      <c r="BD82" s="24">
        <f t="shared" si="88"/>
        <v>0</v>
      </c>
      <c r="BE82" s="31">
        <f t="shared" si="89"/>
        <v>0</v>
      </c>
      <c r="BF82" s="29" t="e">
        <f t="shared" si="90"/>
        <v>#NUM!</v>
      </c>
      <c r="BG82" s="29" t="e">
        <f t="shared" si="91"/>
        <v>#NUM!</v>
      </c>
      <c r="BH82" s="23" t="e">
        <f t="shared" si="92"/>
        <v>#NUM!</v>
      </c>
      <c r="BI82" s="280"/>
    </row>
    <row r="83" spans="1:61" ht="13.5" thickBot="1" x14ac:dyDescent="0.25">
      <c r="A83" s="80"/>
      <c r="B83" s="111">
        <v>176</v>
      </c>
      <c r="C83" s="112"/>
      <c r="D83" s="256"/>
      <c r="E83" s="163"/>
      <c r="F83" s="163"/>
      <c r="G83" s="163"/>
      <c r="H83" s="106"/>
      <c r="I83" s="106"/>
      <c r="J83" s="106"/>
      <c r="K83" s="261"/>
      <c r="L83" s="261"/>
      <c r="M83" s="261"/>
      <c r="N83" s="158" t="e">
        <f t="shared" si="62"/>
        <v>#NUM!</v>
      </c>
      <c r="O83" s="252">
        <f t="shared" si="63"/>
        <v>0</v>
      </c>
      <c r="P83" s="253">
        <f t="shared" si="64"/>
        <v>0</v>
      </c>
      <c r="Q83" s="253">
        <f t="shared" si="65"/>
        <v>0</v>
      </c>
      <c r="R83" s="108">
        <f t="shared" si="66"/>
        <v>0</v>
      </c>
      <c r="S83" s="100">
        <f t="shared" si="67"/>
        <v>0</v>
      </c>
      <c r="T83" s="100">
        <f t="shared" si="68"/>
        <v>0</v>
      </c>
      <c r="U83" s="101">
        <f t="shared" si="69"/>
        <v>0</v>
      </c>
      <c r="V83" s="102">
        <f t="shared" si="70"/>
        <v>0</v>
      </c>
      <c r="W83" s="102">
        <f t="shared" si="71"/>
        <v>0</v>
      </c>
      <c r="X83" s="167">
        <f t="shared" si="72"/>
        <v>0.6</v>
      </c>
      <c r="Y83" s="103">
        <f t="shared" si="73"/>
        <v>0</v>
      </c>
      <c r="Z83" s="48">
        <f t="shared" si="74"/>
        <v>0</v>
      </c>
      <c r="AA83" s="48">
        <f t="shared" si="75"/>
        <v>0</v>
      </c>
      <c r="AB83" s="49">
        <f t="shared" si="76"/>
        <v>0</v>
      </c>
      <c r="AC83" s="109">
        <f t="shared" si="77"/>
        <v>0</v>
      </c>
      <c r="AD83" s="82">
        <f t="shared" si="78"/>
        <v>0</v>
      </c>
      <c r="AE83" s="110">
        <f t="shared" si="79"/>
        <v>0</v>
      </c>
      <c r="AF83" s="213">
        <v>29</v>
      </c>
      <c r="AG83" s="214">
        <v>2</v>
      </c>
      <c r="AH83" s="215">
        <v>2004</v>
      </c>
      <c r="AI83" s="157" t="s">
        <v>20</v>
      </c>
      <c r="AJ83" s="213">
        <v>1</v>
      </c>
      <c r="AK83" s="214">
        <v>3</v>
      </c>
      <c r="AL83" s="215">
        <v>2004</v>
      </c>
      <c r="AM83" s="54">
        <f t="shared" si="80"/>
        <v>0</v>
      </c>
      <c r="AN83" s="50">
        <f t="shared" si="81"/>
        <v>0</v>
      </c>
      <c r="AO83" s="51">
        <f t="shared" si="82"/>
        <v>0</v>
      </c>
      <c r="AP83" s="51">
        <f t="shared" si="83"/>
        <v>0</v>
      </c>
      <c r="AQ83" s="12">
        <f t="shared" si="84"/>
        <v>0</v>
      </c>
      <c r="AR83" s="12">
        <f t="shared" si="85"/>
        <v>0</v>
      </c>
      <c r="AS83" s="20">
        <f t="shared" si="86"/>
        <v>0</v>
      </c>
      <c r="AT83" s="44">
        <v>2</v>
      </c>
      <c r="AU83" s="42">
        <v>4</v>
      </c>
      <c r="AV83" s="22">
        <v>6</v>
      </c>
      <c r="AW83" s="43">
        <v>9</v>
      </c>
      <c r="AX83" s="41">
        <v>11</v>
      </c>
      <c r="AY83" s="45">
        <v>29</v>
      </c>
      <c r="AZ83" s="21">
        <v>28</v>
      </c>
      <c r="BA83" s="46">
        <v>31</v>
      </c>
      <c r="BB83" s="47">
        <v>30</v>
      </c>
      <c r="BC83" s="13">
        <f t="shared" si="87"/>
        <v>31</v>
      </c>
      <c r="BD83" s="24">
        <f t="shared" si="88"/>
        <v>0</v>
      </c>
      <c r="BE83" s="31">
        <f t="shared" si="89"/>
        <v>0</v>
      </c>
      <c r="BF83" s="29" t="e">
        <f t="shared" si="90"/>
        <v>#NUM!</v>
      </c>
      <c r="BG83" s="29" t="e">
        <f t="shared" si="91"/>
        <v>#NUM!</v>
      </c>
      <c r="BH83" s="23" t="e">
        <f t="shared" si="92"/>
        <v>#NUM!</v>
      </c>
      <c r="BI83" s="280"/>
    </row>
    <row r="84" spans="1:61" ht="13.5" thickBot="1" x14ac:dyDescent="0.25">
      <c r="A84" s="80"/>
      <c r="B84" s="111">
        <v>177</v>
      </c>
      <c r="C84" s="112"/>
      <c r="D84" s="256"/>
      <c r="E84" s="163"/>
      <c r="F84" s="163"/>
      <c r="G84" s="163"/>
      <c r="H84" s="106"/>
      <c r="I84" s="106"/>
      <c r="J84" s="106"/>
      <c r="K84" s="261"/>
      <c r="L84" s="261"/>
      <c r="M84" s="261"/>
      <c r="N84" s="158" t="e">
        <f t="shared" si="62"/>
        <v>#NUM!</v>
      </c>
      <c r="O84" s="252">
        <f t="shared" si="63"/>
        <v>0</v>
      </c>
      <c r="P84" s="253">
        <f t="shared" si="64"/>
        <v>0</v>
      </c>
      <c r="Q84" s="253">
        <f t="shared" si="65"/>
        <v>0</v>
      </c>
      <c r="R84" s="108">
        <f t="shared" si="66"/>
        <v>0</v>
      </c>
      <c r="S84" s="100">
        <f t="shared" si="67"/>
        <v>0</v>
      </c>
      <c r="T84" s="100">
        <f t="shared" si="68"/>
        <v>0</v>
      </c>
      <c r="U84" s="101">
        <f t="shared" si="69"/>
        <v>0</v>
      </c>
      <c r="V84" s="102">
        <f t="shared" si="70"/>
        <v>0</v>
      </c>
      <c r="W84" s="102">
        <f t="shared" si="71"/>
        <v>0</v>
      </c>
      <c r="X84" s="167">
        <f t="shared" si="72"/>
        <v>0.6</v>
      </c>
      <c r="Y84" s="103">
        <f t="shared" si="73"/>
        <v>0</v>
      </c>
      <c r="Z84" s="48">
        <f t="shared" si="74"/>
        <v>0</v>
      </c>
      <c r="AA84" s="48">
        <f t="shared" si="75"/>
        <v>0</v>
      </c>
      <c r="AB84" s="49">
        <f t="shared" si="76"/>
        <v>0</v>
      </c>
      <c r="AC84" s="109">
        <f t="shared" si="77"/>
        <v>0</v>
      </c>
      <c r="AD84" s="82">
        <f t="shared" si="78"/>
        <v>0</v>
      </c>
      <c r="AE84" s="110">
        <f t="shared" si="79"/>
        <v>0</v>
      </c>
      <c r="AF84" s="213">
        <v>29</v>
      </c>
      <c r="AG84" s="214">
        <v>2</v>
      </c>
      <c r="AH84" s="215">
        <v>2004</v>
      </c>
      <c r="AI84" s="157" t="s">
        <v>20</v>
      </c>
      <c r="AJ84" s="213">
        <v>1</v>
      </c>
      <c r="AK84" s="214">
        <v>3</v>
      </c>
      <c r="AL84" s="215">
        <v>2004</v>
      </c>
      <c r="AM84" s="54">
        <f t="shared" si="80"/>
        <v>0</v>
      </c>
      <c r="AN84" s="50">
        <f t="shared" si="81"/>
        <v>0</v>
      </c>
      <c r="AO84" s="51">
        <f t="shared" si="82"/>
        <v>0</v>
      </c>
      <c r="AP84" s="51">
        <f t="shared" si="83"/>
        <v>0</v>
      </c>
      <c r="AQ84" s="12">
        <f t="shared" si="84"/>
        <v>0</v>
      </c>
      <c r="AR84" s="12">
        <f t="shared" si="85"/>
        <v>0</v>
      </c>
      <c r="AS84" s="20">
        <f t="shared" si="86"/>
        <v>0</v>
      </c>
      <c r="AT84" s="44">
        <v>2</v>
      </c>
      <c r="AU84" s="42">
        <v>4</v>
      </c>
      <c r="AV84" s="22">
        <v>6</v>
      </c>
      <c r="AW84" s="43">
        <v>9</v>
      </c>
      <c r="AX84" s="41">
        <v>11</v>
      </c>
      <c r="AY84" s="45">
        <v>29</v>
      </c>
      <c r="AZ84" s="21">
        <v>28</v>
      </c>
      <c r="BA84" s="46">
        <v>31</v>
      </c>
      <c r="BB84" s="47">
        <v>30</v>
      </c>
      <c r="BC84" s="13">
        <f t="shared" si="87"/>
        <v>31</v>
      </c>
      <c r="BD84" s="24">
        <f t="shared" si="88"/>
        <v>0</v>
      </c>
      <c r="BE84" s="31">
        <f t="shared" si="89"/>
        <v>0</v>
      </c>
      <c r="BF84" s="29" t="e">
        <f t="shared" si="90"/>
        <v>#NUM!</v>
      </c>
      <c r="BG84" s="29" t="e">
        <f t="shared" si="91"/>
        <v>#NUM!</v>
      </c>
      <c r="BH84" s="23" t="e">
        <f t="shared" si="92"/>
        <v>#NUM!</v>
      </c>
      <c r="BI84" s="280"/>
    </row>
    <row r="85" spans="1:61" ht="13.5" thickBot="1" x14ac:dyDescent="0.25">
      <c r="A85" s="80"/>
      <c r="B85" s="111">
        <v>178</v>
      </c>
      <c r="C85" s="112"/>
      <c r="D85" s="256"/>
      <c r="E85" s="163"/>
      <c r="F85" s="163"/>
      <c r="G85" s="163"/>
      <c r="H85" s="106"/>
      <c r="I85" s="106"/>
      <c r="J85" s="106"/>
      <c r="K85" s="261"/>
      <c r="L85" s="261"/>
      <c r="M85" s="261"/>
      <c r="N85" s="158" t="e">
        <f t="shared" si="62"/>
        <v>#NUM!</v>
      </c>
      <c r="O85" s="252">
        <f t="shared" si="63"/>
        <v>0</v>
      </c>
      <c r="P85" s="253">
        <f t="shared" si="64"/>
        <v>0</v>
      </c>
      <c r="Q85" s="253">
        <f t="shared" si="65"/>
        <v>0</v>
      </c>
      <c r="R85" s="108">
        <f t="shared" si="66"/>
        <v>0</v>
      </c>
      <c r="S85" s="100">
        <f t="shared" si="67"/>
        <v>0</v>
      </c>
      <c r="T85" s="100">
        <f t="shared" si="68"/>
        <v>0</v>
      </c>
      <c r="U85" s="101">
        <f t="shared" si="69"/>
        <v>0</v>
      </c>
      <c r="V85" s="102">
        <f t="shared" si="70"/>
        <v>0</v>
      </c>
      <c r="W85" s="102">
        <f t="shared" si="71"/>
        <v>0</v>
      </c>
      <c r="X85" s="167">
        <f t="shared" si="72"/>
        <v>0.6</v>
      </c>
      <c r="Y85" s="103">
        <f t="shared" si="73"/>
        <v>0</v>
      </c>
      <c r="Z85" s="48">
        <f t="shared" si="74"/>
        <v>0</v>
      </c>
      <c r="AA85" s="48">
        <f t="shared" si="75"/>
        <v>0</v>
      </c>
      <c r="AB85" s="49">
        <f t="shared" si="76"/>
        <v>0</v>
      </c>
      <c r="AC85" s="109">
        <f t="shared" si="77"/>
        <v>0</v>
      </c>
      <c r="AD85" s="82">
        <f t="shared" si="78"/>
        <v>0</v>
      </c>
      <c r="AE85" s="110">
        <f t="shared" si="79"/>
        <v>0</v>
      </c>
      <c r="AF85" s="213">
        <v>29</v>
      </c>
      <c r="AG85" s="214">
        <v>2</v>
      </c>
      <c r="AH85" s="215">
        <v>2004</v>
      </c>
      <c r="AI85" s="157" t="s">
        <v>20</v>
      </c>
      <c r="AJ85" s="213">
        <v>1</v>
      </c>
      <c r="AK85" s="214">
        <v>3</v>
      </c>
      <c r="AL85" s="215">
        <v>2004</v>
      </c>
      <c r="AM85" s="54">
        <f t="shared" si="80"/>
        <v>0</v>
      </c>
      <c r="AN85" s="50">
        <f t="shared" si="81"/>
        <v>0</v>
      </c>
      <c r="AO85" s="51">
        <f t="shared" si="82"/>
        <v>0</v>
      </c>
      <c r="AP85" s="51">
        <f t="shared" si="83"/>
        <v>0</v>
      </c>
      <c r="AQ85" s="12">
        <f t="shared" si="84"/>
        <v>0</v>
      </c>
      <c r="AR85" s="12">
        <f t="shared" si="85"/>
        <v>0</v>
      </c>
      <c r="AS85" s="20">
        <f t="shared" si="86"/>
        <v>0</v>
      </c>
      <c r="AT85" s="44">
        <v>2</v>
      </c>
      <c r="AU85" s="42">
        <v>4</v>
      </c>
      <c r="AV85" s="22">
        <v>6</v>
      </c>
      <c r="AW85" s="43">
        <v>9</v>
      </c>
      <c r="AX85" s="41">
        <v>11</v>
      </c>
      <c r="AY85" s="45">
        <v>29</v>
      </c>
      <c r="AZ85" s="21">
        <v>28</v>
      </c>
      <c r="BA85" s="46">
        <v>31</v>
      </c>
      <c r="BB85" s="47">
        <v>30</v>
      </c>
      <c r="BC85" s="13">
        <f t="shared" si="87"/>
        <v>31</v>
      </c>
      <c r="BD85" s="24">
        <f t="shared" si="88"/>
        <v>0</v>
      </c>
      <c r="BE85" s="31">
        <f t="shared" si="89"/>
        <v>0</v>
      </c>
      <c r="BF85" s="29" t="e">
        <f t="shared" si="90"/>
        <v>#NUM!</v>
      </c>
      <c r="BG85" s="29" t="e">
        <f t="shared" si="91"/>
        <v>#NUM!</v>
      </c>
      <c r="BH85" s="23" t="e">
        <f t="shared" si="92"/>
        <v>#NUM!</v>
      </c>
      <c r="BI85" s="280"/>
    </row>
    <row r="86" spans="1:61" ht="13.5" thickBot="1" x14ac:dyDescent="0.25">
      <c r="A86" s="80"/>
      <c r="B86" s="111">
        <v>179</v>
      </c>
      <c r="C86" s="112"/>
      <c r="D86" s="256"/>
      <c r="E86" s="163"/>
      <c r="F86" s="163"/>
      <c r="G86" s="163"/>
      <c r="H86" s="106"/>
      <c r="I86" s="106"/>
      <c r="J86" s="106"/>
      <c r="K86" s="261"/>
      <c r="L86" s="261"/>
      <c r="M86" s="261"/>
      <c r="N86" s="158" t="e">
        <f t="shared" si="62"/>
        <v>#NUM!</v>
      </c>
      <c r="O86" s="252">
        <f t="shared" si="63"/>
        <v>0</v>
      </c>
      <c r="P86" s="253">
        <f t="shared" si="64"/>
        <v>0</v>
      </c>
      <c r="Q86" s="253">
        <f t="shared" si="65"/>
        <v>0</v>
      </c>
      <c r="R86" s="108">
        <f t="shared" si="66"/>
        <v>0</v>
      </c>
      <c r="S86" s="100">
        <f t="shared" si="67"/>
        <v>0</v>
      </c>
      <c r="T86" s="100">
        <f t="shared" si="68"/>
        <v>0</v>
      </c>
      <c r="U86" s="101">
        <f t="shared" si="69"/>
        <v>0</v>
      </c>
      <c r="V86" s="102">
        <f t="shared" si="70"/>
        <v>0</v>
      </c>
      <c r="W86" s="102">
        <f t="shared" si="71"/>
        <v>0</v>
      </c>
      <c r="X86" s="167">
        <f t="shared" si="72"/>
        <v>0.6</v>
      </c>
      <c r="Y86" s="103">
        <f t="shared" si="73"/>
        <v>0</v>
      </c>
      <c r="Z86" s="48">
        <f t="shared" si="74"/>
        <v>0</v>
      </c>
      <c r="AA86" s="48">
        <f t="shared" si="75"/>
        <v>0</v>
      </c>
      <c r="AB86" s="49">
        <f t="shared" si="76"/>
        <v>0</v>
      </c>
      <c r="AC86" s="109">
        <f t="shared" si="77"/>
        <v>0</v>
      </c>
      <c r="AD86" s="82">
        <f t="shared" si="78"/>
        <v>0</v>
      </c>
      <c r="AE86" s="110">
        <f t="shared" si="79"/>
        <v>0</v>
      </c>
      <c r="AF86" s="213">
        <v>29</v>
      </c>
      <c r="AG86" s="214">
        <v>2</v>
      </c>
      <c r="AH86" s="215">
        <v>2004</v>
      </c>
      <c r="AI86" s="157" t="s">
        <v>20</v>
      </c>
      <c r="AJ86" s="213">
        <v>1</v>
      </c>
      <c r="AK86" s="214">
        <v>3</v>
      </c>
      <c r="AL86" s="215">
        <v>2004</v>
      </c>
      <c r="AM86" s="54">
        <f t="shared" si="80"/>
        <v>0</v>
      </c>
      <c r="AN86" s="50">
        <f t="shared" si="81"/>
        <v>0</v>
      </c>
      <c r="AO86" s="51">
        <f t="shared" si="82"/>
        <v>0</v>
      </c>
      <c r="AP86" s="51">
        <f t="shared" si="83"/>
        <v>0</v>
      </c>
      <c r="AQ86" s="12">
        <f t="shared" si="84"/>
        <v>0</v>
      </c>
      <c r="AR86" s="12">
        <f t="shared" si="85"/>
        <v>0</v>
      </c>
      <c r="AS86" s="20">
        <f t="shared" si="86"/>
        <v>0</v>
      </c>
      <c r="AT86" s="44">
        <v>2</v>
      </c>
      <c r="AU86" s="42">
        <v>4</v>
      </c>
      <c r="AV86" s="22">
        <v>6</v>
      </c>
      <c r="AW86" s="43">
        <v>9</v>
      </c>
      <c r="AX86" s="41">
        <v>11</v>
      </c>
      <c r="AY86" s="45">
        <v>29</v>
      </c>
      <c r="AZ86" s="21">
        <v>28</v>
      </c>
      <c r="BA86" s="46">
        <v>31</v>
      </c>
      <c r="BB86" s="47">
        <v>30</v>
      </c>
      <c r="BC86" s="13">
        <f t="shared" si="87"/>
        <v>31</v>
      </c>
      <c r="BD86" s="24">
        <f t="shared" si="88"/>
        <v>0</v>
      </c>
      <c r="BE86" s="31">
        <f t="shared" si="89"/>
        <v>0</v>
      </c>
      <c r="BF86" s="29" t="e">
        <f t="shared" si="90"/>
        <v>#NUM!</v>
      </c>
      <c r="BG86" s="29" t="e">
        <f t="shared" si="91"/>
        <v>#NUM!</v>
      </c>
      <c r="BH86" s="23" t="e">
        <f t="shared" si="92"/>
        <v>#NUM!</v>
      </c>
      <c r="BI86" s="280"/>
    </row>
    <row r="87" spans="1:61" ht="13.5" thickBot="1" x14ac:dyDescent="0.25">
      <c r="A87" s="80"/>
      <c r="B87" s="148">
        <v>180</v>
      </c>
      <c r="C87" s="149"/>
      <c r="D87" s="257"/>
      <c r="E87" s="164"/>
      <c r="F87" s="164"/>
      <c r="G87" s="164"/>
      <c r="H87" s="150"/>
      <c r="I87" s="150"/>
      <c r="J87" s="150"/>
      <c r="K87" s="263"/>
      <c r="L87" s="263"/>
      <c r="M87" s="263"/>
      <c r="N87" s="158" t="e">
        <f t="shared" si="62"/>
        <v>#NUM!</v>
      </c>
      <c r="O87" s="252">
        <f t="shared" si="63"/>
        <v>0</v>
      </c>
      <c r="P87" s="253">
        <f t="shared" si="64"/>
        <v>0</v>
      </c>
      <c r="Q87" s="253">
        <f t="shared" si="65"/>
        <v>0</v>
      </c>
      <c r="R87" s="161">
        <f t="shared" si="66"/>
        <v>0</v>
      </c>
      <c r="S87" s="151">
        <f t="shared" si="67"/>
        <v>0</v>
      </c>
      <c r="T87" s="151">
        <f t="shared" si="68"/>
        <v>0</v>
      </c>
      <c r="U87" s="152">
        <f t="shared" si="69"/>
        <v>0</v>
      </c>
      <c r="V87" s="153">
        <f t="shared" si="70"/>
        <v>0</v>
      </c>
      <c r="W87" s="153">
        <f t="shared" si="71"/>
        <v>0</v>
      </c>
      <c r="X87" s="168">
        <f t="shared" si="72"/>
        <v>0.6</v>
      </c>
      <c r="Y87" s="103">
        <f t="shared" si="73"/>
        <v>0</v>
      </c>
      <c r="Z87" s="48">
        <f t="shared" si="74"/>
        <v>0</v>
      </c>
      <c r="AA87" s="48">
        <f t="shared" si="75"/>
        <v>0</v>
      </c>
      <c r="AB87" s="49">
        <f t="shared" si="76"/>
        <v>0</v>
      </c>
      <c r="AC87" s="109">
        <f t="shared" si="77"/>
        <v>0</v>
      </c>
      <c r="AD87" s="82">
        <f t="shared" si="78"/>
        <v>0</v>
      </c>
      <c r="AE87" s="110">
        <f t="shared" si="79"/>
        <v>0</v>
      </c>
      <c r="AF87" s="213">
        <v>29</v>
      </c>
      <c r="AG87" s="214">
        <v>2</v>
      </c>
      <c r="AH87" s="215">
        <v>2004</v>
      </c>
      <c r="AI87" s="157" t="s">
        <v>20</v>
      </c>
      <c r="AJ87" s="213">
        <v>1</v>
      </c>
      <c r="AK87" s="214">
        <v>3</v>
      </c>
      <c r="AL87" s="215">
        <v>2004</v>
      </c>
      <c r="AM87" s="54">
        <f t="shared" si="80"/>
        <v>0</v>
      </c>
      <c r="AN87" s="50">
        <f t="shared" si="81"/>
        <v>0</v>
      </c>
      <c r="AO87" s="51">
        <f t="shared" si="82"/>
        <v>0</v>
      </c>
      <c r="AP87" s="51">
        <f t="shared" si="83"/>
        <v>0</v>
      </c>
      <c r="AQ87" s="12">
        <f t="shared" si="84"/>
        <v>0</v>
      </c>
      <c r="AR87" s="12">
        <f t="shared" si="85"/>
        <v>0</v>
      </c>
      <c r="AS87" s="20">
        <f t="shared" si="86"/>
        <v>0</v>
      </c>
      <c r="AT87" s="44">
        <v>2</v>
      </c>
      <c r="AU87" s="42">
        <v>4</v>
      </c>
      <c r="AV87" s="22">
        <v>6</v>
      </c>
      <c r="AW87" s="43">
        <v>9</v>
      </c>
      <c r="AX87" s="41">
        <v>11</v>
      </c>
      <c r="AY87" s="45">
        <v>29</v>
      </c>
      <c r="AZ87" s="21">
        <v>28</v>
      </c>
      <c r="BA87" s="46">
        <v>31</v>
      </c>
      <c r="BB87" s="47">
        <v>30</v>
      </c>
      <c r="BC87" s="13">
        <f t="shared" si="87"/>
        <v>31</v>
      </c>
      <c r="BD87" s="24">
        <f t="shared" si="88"/>
        <v>0</v>
      </c>
      <c r="BE87" s="31">
        <f t="shared" si="89"/>
        <v>0</v>
      </c>
      <c r="BF87" s="29" t="e">
        <f t="shared" si="90"/>
        <v>#NUM!</v>
      </c>
      <c r="BG87" s="29" t="e">
        <f t="shared" si="91"/>
        <v>#NUM!</v>
      </c>
      <c r="BH87" s="23" t="e">
        <f t="shared" si="92"/>
        <v>#NUM!</v>
      </c>
      <c r="BI87" s="280"/>
    </row>
    <row r="88" spans="1:61" ht="14.25" thickTop="1" thickBot="1" x14ac:dyDescent="0.25">
      <c r="A88" s="80"/>
      <c r="B88" s="104">
        <v>181</v>
      </c>
      <c r="C88" s="154"/>
      <c r="D88" s="258"/>
      <c r="E88" s="165"/>
      <c r="F88" s="165"/>
      <c r="G88" s="165"/>
      <c r="H88" s="107"/>
      <c r="I88" s="107"/>
      <c r="J88" s="107"/>
      <c r="K88" s="261"/>
      <c r="L88" s="261"/>
      <c r="M88" s="261"/>
      <c r="N88" s="158" t="e">
        <f t="shared" si="62"/>
        <v>#NUM!</v>
      </c>
      <c r="O88" s="252">
        <f t="shared" si="63"/>
        <v>0</v>
      </c>
      <c r="P88" s="253">
        <f t="shared" si="64"/>
        <v>0</v>
      </c>
      <c r="Q88" s="253">
        <f t="shared" si="65"/>
        <v>0</v>
      </c>
      <c r="R88" s="155">
        <f t="shared" si="66"/>
        <v>0</v>
      </c>
      <c r="S88" s="100">
        <f t="shared" si="67"/>
        <v>0</v>
      </c>
      <c r="T88" s="100">
        <f t="shared" si="68"/>
        <v>0</v>
      </c>
      <c r="U88" s="101">
        <f t="shared" si="69"/>
        <v>0</v>
      </c>
      <c r="V88" s="102">
        <f t="shared" si="70"/>
        <v>0</v>
      </c>
      <c r="W88" s="102">
        <f t="shared" si="71"/>
        <v>0</v>
      </c>
      <c r="X88" s="167">
        <f t="shared" si="72"/>
        <v>0.6</v>
      </c>
      <c r="Y88" s="103">
        <f t="shared" si="73"/>
        <v>0</v>
      </c>
      <c r="Z88" s="48">
        <f t="shared" si="74"/>
        <v>0</v>
      </c>
      <c r="AA88" s="48">
        <f t="shared" si="75"/>
        <v>0</v>
      </c>
      <c r="AB88" s="49">
        <f t="shared" si="76"/>
        <v>0</v>
      </c>
      <c r="AC88" s="109">
        <f t="shared" si="77"/>
        <v>0</v>
      </c>
      <c r="AD88" s="82">
        <f t="shared" si="78"/>
        <v>0</v>
      </c>
      <c r="AE88" s="110">
        <f t="shared" si="79"/>
        <v>0</v>
      </c>
      <c r="AF88" s="213">
        <v>29</v>
      </c>
      <c r="AG88" s="214">
        <v>2</v>
      </c>
      <c r="AH88" s="215">
        <v>2004</v>
      </c>
      <c r="AI88" s="157" t="s">
        <v>20</v>
      </c>
      <c r="AJ88" s="213">
        <v>1</v>
      </c>
      <c r="AK88" s="214">
        <v>3</v>
      </c>
      <c r="AL88" s="215">
        <v>2004</v>
      </c>
      <c r="AM88" s="54">
        <f t="shared" si="80"/>
        <v>0</v>
      </c>
      <c r="AN88" s="50">
        <f t="shared" si="81"/>
        <v>0</v>
      </c>
      <c r="AO88" s="51">
        <f t="shared" si="82"/>
        <v>0</v>
      </c>
      <c r="AP88" s="51">
        <f t="shared" si="83"/>
        <v>0</v>
      </c>
      <c r="AQ88" s="12">
        <f t="shared" si="84"/>
        <v>0</v>
      </c>
      <c r="AR88" s="12">
        <f t="shared" si="85"/>
        <v>0</v>
      </c>
      <c r="AS88" s="20">
        <f t="shared" si="86"/>
        <v>0</v>
      </c>
      <c r="AT88" s="44">
        <v>2</v>
      </c>
      <c r="AU88" s="42">
        <v>4</v>
      </c>
      <c r="AV88" s="22">
        <v>6</v>
      </c>
      <c r="AW88" s="43">
        <v>9</v>
      </c>
      <c r="AX88" s="41">
        <v>11</v>
      </c>
      <c r="AY88" s="45">
        <v>29</v>
      </c>
      <c r="AZ88" s="21">
        <v>28</v>
      </c>
      <c r="BA88" s="46">
        <v>31</v>
      </c>
      <c r="BB88" s="47">
        <v>30</v>
      </c>
      <c r="BC88" s="13">
        <f t="shared" si="87"/>
        <v>31</v>
      </c>
      <c r="BD88" s="24">
        <f t="shared" si="88"/>
        <v>0</v>
      </c>
      <c r="BE88" s="31">
        <f t="shared" si="89"/>
        <v>0</v>
      </c>
      <c r="BF88" s="29" t="e">
        <f t="shared" si="90"/>
        <v>#NUM!</v>
      </c>
      <c r="BG88" s="29" t="e">
        <f t="shared" si="91"/>
        <v>#NUM!</v>
      </c>
      <c r="BH88" s="23" t="e">
        <f t="shared" si="92"/>
        <v>#NUM!</v>
      </c>
      <c r="BI88" s="280"/>
    </row>
    <row r="89" spans="1:61" ht="13.5" thickBot="1" x14ac:dyDescent="0.25">
      <c r="A89" s="80"/>
      <c r="B89" s="111">
        <v>182</v>
      </c>
      <c r="C89" s="112"/>
      <c r="D89" s="256"/>
      <c r="E89" s="163"/>
      <c r="F89" s="163"/>
      <c r="G89" s="163"/>
      <c r="H89" s="106"/>
      <c r="I89" s="106"/>
      <c r="J89" s="106"/>
      <c r="K89" s="261"/>
      <c r="L89" s="261"/>
      <c r="M89" s="261"/>
      <c r="N89" s="158" t="e">
        <f t="shared" si="62"/>
        <v>#NUM!</v>
      </c>
      <c r="O89" s="252">
        <f t="shared" si="63"/>
        <v>0</v>
      </c>
      <c r="P89" s="253">
        <f t="shared" si="64"/>
        <v>0</v>
      </c>
      <c r="Q89" s="253">
        <f t="shared" si="65"/>
        <v>0</v>
      </c>
      <c r="R89" s="108">
        <f t="shared" si="66"/>
        <v>0</v>
      </c>
      <c r="S89" s="100">
        <f t="shared" si="67"/>
        <v>0</v>
      </c>
      <c r="T89" s="100">
        <f t="shared" si="68"/>
        <v>0</v>
      </c>
      <c r="U89" s="101">
        <f t="shared" si="69"/>
        <v>0</v>
      </c>
      <c r="V89" s="102">
        <f t="shared" si="70"/>
        <v>0</v>
      </c>
      <c r="W89" s="102">
        <f t="shared" si="71"/>
        <v>0</v>
      </c>
      <c r="X89" s="167">
        <f t="shared" si="72"/>
        <v>0.6</v>
      </c>
      <c r="Y89" s="103">
        <f t="shared" si="73"/>
        <v>0</v>
      </c>
      <c r="Z89" s="48">
        <f t="shared" si="74"/>
        <v>0</v>
      </c>
      <c r="AA89" s="48">
        <f t="shared" si="75"/>
        <v>0</v>
      </c>
      <c r="AB89" s="49">
        <f t="shared" si="76"/>
        <v>0</v>
      </c>
      <c r="AC89" s="109">
        <f t="shared" si="77"/>
        <v>0</v>
      </c>
      <c r="AD89" s="82">
        <f t="shared" si="78"/>
        <v>0</v>
      </c>
      <c r="AE89" s="110">
        <f t="shared" si="79"/>
        <v>0</v>
      </c>
      <c r="AF89" s="213">
        <v>29</v>
      </c>
      <c r="AG89" s="214">
        <v>2</v>
      </c>
      <c r="AH89" s="215">
        <v>2004</v>
      </c>
      <c r="AI89" s="157" t="s">
        <v>20</v>
      </c>
      <c r="AJ89" s="213">
        <v>1</v>
      </c>
      <c r="AK89" s="214">
        <v>3</v>
      </c>
      <c r="AL89" s="215">
        <v>2004</v>
      </c>
      <c r="AM89" s="54">
        <f t="shared" si="80"/>
        <v>0</v>
      </c>
      <c r="AN89" s="50">
        <f t="shared" si="81"/>
        <v>0</v>
      </c>
      <c r="AO89" s="51">
        <f t="shared" si="82"/>
        <v>0</v>
      </c>
      <c r="AP89" s="51">
        <f t="shared" si="83"/>
        <v>0</v>
      </c>
      <c r="AQ89" s="12">
        <f t="shared" si="84"/>
        <v>0</v>
      </c>
      <c r="AR89" s="12">
        <f t="shared" si="85"/>
        <v>0</v>
      </c>
      <c r="AS89" s="20">
        <f t="shared" si="86"/>
        <v>0</v>
      </c>
      <c r="AT89" s="44">
        <v>2</v>
      </c>
      <c r="AU89" s="42">
        <v>4</v>
      </c>
      <c r="AV89" s="22">
        <v>6</v>
      </c>
      <c r="AW89" s="43">
        <v>9</v>
      </c>
      <c r="AX89" s="41">
        <v>11</v>
      </c>
      <c r="AY89" s="45">
        <v>29</v>
      </c>
      <c r="AZ89" s="21">
        <v>28</v>
      </c>
      <c r="BA89" s="46">
        <v>31</v>
      </c>
      <c r="BB89" s="47">
        <v>30</v>
      </c>
      <c r="BC89" s="13">
        <f t="shared" si="87"/>
        <v>31</v>
      </c>
      <c r="BD89" s="24">
        <f t="shared" si="88"/>
        <v>0</v>
      </c>
      <c r="BE89" s="31">
        <f t="shared" si="89"/>
        <v>0</v>
      </c>
      <c r="BF89" s="29" t="e">
        <f t="shared" si="90"/>
        <v>#NUM!</v>
      </c>
      <c r="BG89" s="29" t="e">
        <f t="shared" si="91"/>
        <v>#NUM!</v>
      </c>
      <c r="BH89" s="23" t="e">
        <f t="shared" si="92"/>
        <v>#NUM!</v>
      </c>
      <c r="BI89" s="280"/>
    </row>
    <row r="90" spans="1:61" ht="13.5" thickBot="1" x14ac:dyDescent="0.25">
      <c r="A90" s="80"/>
      <c r="B90" s="111">
        <v>183</v>
      </c>
      <c r="C90" s="112"/>
      <c r="D90" s="256"/>
      <c r="E90" s="163"/>
      <c r="F90" s="163"/>
      <c r="G90" s="163"/>
      <c r="H90" s="106"/>
      <c r="I90" s="106"/>
      <c r="J90" s="106"/>
      <c r="K90" s="261"/>
      <c r="L90" s="261"/>
      <c r="M90" s="261"/>
      <c r="N90" s="158" t="e">
        <f t="shared" si="62"/>
        <v>#NUM!</v>
      </c>
      <c r="O90" s="252">
        <f t="shared" si="63"/>
        <v>0</v>
      </c>
      <c r="P90" s="253">
        <f t="shared" si="64"/>
        <v>0</v>
      </c>
      <c r="Q90" s="253">
        <f t="shared" si="65"/>
        <v>0</v>
      </c>
      <c r="R90" s="108">
        <f t="shared" si="66"/>
        <v>0</v>
      </c>
      <c r="S90" s="100">
        <f t="shared" si="67"/>
        <v>0</v>
      </c>
      <c r="T90" s="100">
        <f t="shared" si="68"/>
        <v>0</v>
      </c>
      <c r="U90" s="101">
        <f t="shared" si="69"/>
        <v>0</v>
      </c>
      <c r="V90" s="102">
        <f t="shared" si="70"/>
        <v>0</v>
      </c>
      <c r="W90" s="102">
        <f t="shared" si="71"/>
        <v>0</v>
      </c>
      <c r="X90" s="167">
        <f t="shared" si="72"/>
        <v>0.6</v>
      </c>
      <c r="Y90" s="103">
        <f t="shared" si="73"/>
        <v>0</v>
      </c>
      <c r="Z90" s="48">
        <f t="shared" si="74"/>
        <v>0</v>
      </c>
      <c r="AA90" s="48">
        <f t="shared" si="75"/>
        <v>0</v>
      </c>
      <c r="AB90" s="49">
        <f t="shared" si="76"/>
        <v>0</v>
      </c>
      <c r="AC90" s="109">
        <f t="shared" si="77"/>
        <v>0</v>
      </c>
      <c r="AD90" s="82">
        <f t="shared" si="78"/>
        <v>0</v>
      </c>
      <c r="AE90" s="110">
        <f t="shared" si="79"/>
        <v>0</v>
      </c>
      <c r="AF90" s="213">
        <v>29</v>
      </c>
      <c r="AG90" s="214">
        <v>2</v>
      </c>
      <c r="AH90" s="215">
        <v>2004</v>
      </c>
      <c r="AI90" s="157" t="s">
        <v>20</v>
      </c>
      <c r="AJ90" s="213">
        <v>1</v>
      </c>
      <c r="AK90" s="214">
        <v>3</v>
      </c>
      <c r="AL90" s="215">
        <v>2004</v>
      </c>
      <c r="AM90" s="54">
        <f t="shared" si="80"/>
        <v>0</v>
      </c>
      <c r="AN90" s="50">
        <f t="shared" si="81"/>
        <v>0</v>
      </c>
      <c r="AO90" s="51">
        <f t="shared" si="82"/>
        <v>0</v>
      </c>
      <c r="AP90" s="51">
        <f t="shared" si="83"/>
        <v>0</v>
      </c>
      <c r="AQ90" s="12">
        <f t="shared" si="84"/>
        <v>0</v>
      </c>
      <c r="AR90" s="12">
        <f t="shared" si="85"/>
        <v>0</v>
      </c>
      <c r="AS90" s="20">
        <f t="shared" si="86"/>
        <v>0</v>
      </c>
      <c r="AT90" s="44">
        <v>2</v>
      </c>
      <c r="AU90" s="42">
        <v>4</v>
      </c>
      <c r="AV90" s="22">
        <v>6</v>
      </c>
      <c r="AW90" s="43">
        <v>9</v>
      </c>
      <c r="AX90" s="41">
        <v>11</v>
      </c>
      <c r="AY90" s="45">
        <v>29</v>
      </c>
      <c r="AZ90" s="21">
        <v>28</v>
      </c>
      <c r="BA90" s="46">
        <v>31</v>
      </c>
      <c r="BB90" s="47">
        <v>30</v>
      </c>
      <c r="BC90" s="13">
        <f t="shared" si="87"/>
        <v>31</v>
      </c>
      <c r="BD90" s="24">
        <f t="shared" si="88"/>
        <v>0</v>
      </c>
      <c r="BE90" s="31">
        <f t="shared" si="89"/>
        <v>0</v>
      </c>
      <c r="BF90" s="29" t="e">
        <f t="shared" si="90"/>
        <v>#NUM!</v>
      </c>
      <c r="BG90" s="29" t="e">
        <f t="shared" si="91"/>
        <v>#NUM!</v>
      </c>
      <c r="BH90" s="23" t="e">
        <f t="shared" si="92"/>
        <v>#NUM!</v>
      </c>
      <c r="BI90" s="280"/>
    </row>
    <row r="91" spans="1:61" ht="13.5" thickBot="1" x14ac:dyDescent="0.25">
      <c r="A91" s="80"/>
      <c r="B91" s="111">
        <v>184</v>
      </c>
      <c r="C91" s="112"/>
      <c r="D91" s="256"/>
      <c r="E91" s="163"/>
      <c r="F91" s="163"/>
      <c r="G91" s="163"/>
      <c r="H91" s="106"/>
      <c r="I91" s="106"/>
      <c r="J91" s="106"/>
      <c r="K91" s="261"/>
      <c r="L91" s="261"/>
      <c r="M91" s="261"/>
      <c r="N91" s="158" t="e">
        <f t="shared" si="62"/>
        <v>#NUM!</v>
      </c>
      <c r="O91" s="252">
        <f t="shared" si="63"/>
        <v>0</v>
      </c>
      <c r="P91" s="253">
        <f t="shared" si="64"/>
        <v>0</v>
      </c>
      <c r="Q91" s="253">
        <f t="shared" si="65"/>
        <v>0</v>
      </c>
      <c r="R91" s="108">
        <f t="shared" si="66"/>
        <v>0</v>
      </c>
      <c r="S91" s="100">
        <f t="shared" si="67"/>
        <v>0</v>
      </c>
      <c r="T91" s="100">
        <f t="shared" si="68"/>
        <v>0</v>
      </c>
      <c r="U91" s="101">
        <f t="shared" si="69"/>
        <v>0</v>
      </c>
      <c r="V91" s="102">
        <f t="shared" si="70"/>
        <v>0</v>
      </c>
      <c r="W91" s="102">
        <f t="shared" si="71"/>
        <v>0</v>
      </c>
      <c r="X91" s="167">
        <f t="shared" si="72"/>
        <v>0.6</v>
      </c>
      <c r="Y91" s="103">
        <f t="shared" si="73"/>
        <v>0</v>
      </c>
      <c r="Z91" s="48">
        <f t="shared" si="74"/>
        <v>0</v>
      </c>
      <c r="AA91" s="48">
        <f t="shared" si="75"/>
        <v>0</v>
      </c>
      <c r="AB91" s="49">
        <f t="shared" si="76"/>
        <v>0</v>
      </c>
      <c r="AC91" s="109">
        <f t="shared" si="77"/>
        <v>0</v>
      </c>
      <c r="AD91" s="82">
        <f t="shared" si="78"/>
        <v>0</v>
      </c>
      <c r="AE91" s="110">
        <f t="shared" si="79"/>
        <v>0</v>
      </c>
      <c r="AF91" s="213">
        <v>29</v>
      </c>
      <c r="AG91" s="214">
        <v>2</v>
      </c>
      <c r="AH91" s="215">
        <v>2004</v>
      </c>
      <c r="AI91" s="157" t="s">
        <v>20</v>
      </c>
      <c r="AJ91" s="213">
        <v>1</v>
      </c>
      <c r="AK91" s="214">
        <v>3</v>
      </c>
      <c r="AL91" s="215">
        <v>2004</v>
      </c>
      <c r="AM91" s="54">
        <f t="shared" si="80"/>
        <v>0</v>
      </c>
      <c r="AN91" s="50">
        <f t="shared" si="81"/>
        <v>0</v>
      </c>
      <c r="AO91" s="51">
        <f t="shared" si="82"/>
        <v>0</v>
      </c>
      <c r="AP91" s="51">
        <f t="shared" si="83"/>
        <v>0</v>
      </c>
      <c r="AQ91" s="12">
        <f t="shared" si="84"/>
        <v>0</v>
      </c>
      <c r="AR91" s="12">
        <f t="shared" si="85"/>
        <v>0</v>
      </c>
      <c r="AS91" s="20">
        <f t="shared" si="86"/>
        <v>0</v>
      </c>
      <c r="AT91" s="44">
        <v>2</v>
      </c>
      <c r="AU91" s="42">
        <v>4</v>
      </c>
      <c r="AV91" s="22">
        <v>6</v>
      </c>
      <c r="AW91" s="43">
        <v>9</v>
      </c>
      <c r="AX91" s="41">
        <v>11</v>
      </c>
      <c r="AY91" s="45">
        <v>29</v>
      </c>
      <c r="AZ91" s="21">
        <v>28</v>
      </c>
      <c r="BA91" s="46">
        <v>31</v>
      </c>
      <c r="BB91" s="47">
        <v>30</v>
      </c>
      <c r="BC91" s="13">
        <f t="shared" si="87"/>
        <v>31</v>
      </c>
      <c r="BD91" s="24">
        <f t="shared" si="88"/>
        <v>0</v>
      </c>
      <c r="BE91" s="31">
        <f t="shared" si="89"/>
        <v>0</v>
      </c>
      <c r="BF91" s="29" t="e">
        <f t="shared" si="90"/>
        <v>#NUM!</v>
      </c>
      <c r="BG91" s="29" t="e">
        <f t="shared" si="91"/>
        <v>#NUM!</v>
      </c>
      <c r="BH91" s="23" t="e">
        <f t="shared" si="92"/>
        <v>#NUM!</v>
      </c>
      <c r="BI91" s="280"/>
    </row>
    <row r="92" spans="1:61" ht="13.5" thickBot="1" x14ac:dyDescent="0.25">
      <c r="A92" s="80"/>
      <c r="B92" s="111">
        <v>185</v>
      </c>
      <c r="C92" s="112"/>
      <c r="D92" s="256"/>
      <c r="E92" s="163"/>
      <c r="F92" s="163"/>
      <c r="G92" s="163"/>
      <c r="H92" s="106"/>
      <c r="I92" s="106"/>
      <c r="J92" s="106"/>
      <c r="K92" s="261"/>
      <c r="L92" s="261"/>
      <c r="M92" s="261"/>
      <c r="N92" s="158" t="e">
        <f t="shared" si="62"/>
        <v>#NUM!</v>
      </c>
      <c r="O92" s="252">
        <f t="shared" si="63"/>
        <v>0</v>
      </c>
      <c r="P92" s="253">
        <f t="shared" si="64"/>
        <v>0</v>
      </c>
      <c r="Q92" s="253">
        <f t="shared" si="65"/>
        <v>0</v>
      </c>
      <c r="R92" s="108">
        <f t="shared" si="66"/>
        <v>0</v>
      </c>
      <c r="S92" s="100">
        <f t="shared" si="67"/>
        <v>0</v>
      </c>
      <c r="T92" s="100">
        <f t="shared" si="68"/>
        <v>0</v>
      </c>
      <c r="U92" s="101">
        <f t="shared" si="69"/>
        <v>0</v>
      </c>
      <c r="V92" s="102">
        <f t="shared" si="70"/>
        <v>0</v>
      </c>
      <c r="W92" s="102">
        <f t="shared" si="71"/>
        <v>0</v>
      </c>
      <c r="X92" s="167">
        <f t="shared" si="72"/>
        <v>0.6</v>
      </c>
      <c r="Y92" s="103">
        <f t="shared" si="73"/>
        <v>0</v>
      </c>
      <c r="Z92" s="48">
        <f t="shared" si="74"/>
        <v>0</v>
      </c>
      <c r="AA92" s="48">
        <f t="shared" si="75"/>
        <v>0</v>
      </c>
      <c r="AB92" s="49">
        <f t="shared" si="76"/>
        <v>0</v>
      </c>
      <c r="AC92" s="109">
        <f t="shared" si="77"/>
        <v>0</v>
      </c>
      <c r="AD92" s="82">
        <f t="shared" si="78"/>
        <v>0</v>
      </c>
      <c r="AE92" s="110">
        <f t="shared" si="79"/>
        <v>0</v>
      </c>
      <c r="AF92" s="213">
        <v>29</v>
      </c>
      <c r="AG92" s="214">
        <v>2</v>
      </c>
      <c r="AH92" s="215">
        <v>2004</v>
      </c>
      <c r="AI92" s="157" t="s">
        <v>20</v>
      </c>
      <c r="AJ92" s="213">
        <v>1</v>
      </c>
      <c r="AK92" s="214">
        <v>3</v>
      </c>
      <c r="AL92" s="215">
        <v>2004</v>
      </c>
      <c r="AM92" s="54">
        <f t="shared" si="80"/>
        <v>0</v>
      </c>
      <c r="AN92" s="50">
        <f t="shared" si="81"/>
        <v>0</v>
      </c>
      <c r="AO92" s="51">
        <f t="shared" si="82"/>
        <v>0</v>
      </c>
      <c r="AP92" s="51">
        <f t="shared" si="83"/>
        <v>0</v>
      </c>
      <c r="AQ92" s="12">
        <f t="shared" si="84"/>
        <v>0</v>
      </c>
      <c r="AR92" s="12">
        <f t="shared" si="85"/>
        <v>0</v>
      </c>
      <c r="AS92" s="20">
        <f t="shared" si="86"/>
        <v>0</v>
      </c>
      <c r="AT92" s="44">
        <v>2</v>
      </c>
      <c r="AU92" s="42">
        <v>4</v>
      </c>
      <c r="AV92" s="22">
        <v>6</v>
      </c>
      <c r="AW92" s="43">
        <v>9</v>
      </c>
      <c r="AX92" s="41">
        <v>11</v>
      </c>
      <c r="AY92" s="45">
        <v>29</v>
      </c>
      <c r="AZ92" s="21">
        <v>28</v>
      </c>
      <c r="BA92" s="46">
        <v>31</v>
      </c>
      <c r="BB92" s="47">
        <v>30</v>
      </c>
      <c r="BC92" s="13">
        <f t="shared" si="87"/>
        <v>31</v>
      </c>
      <c r="BD92" s="24">
        <f t="shared" si="88"/>
        <v>0</v>
      </c>
      <c r="BE92" s="31">
        <f t="shared" si="89"/>
        <v>0</v>
      </c>
      <c r="BF92" s="29" t="e">
        <f t="shared" si="90"/>
        <v>#NUM!</v>
      </c>
      <c r="BG92" s="29" t="e">
        <f t="shared" si="91"/>
        <v>#NUM!</v>
      </c>
      <c r="BH92" s="23" t="e">
        <f t="shared" si="92"/>
        <v>#NUM!</v>
      </c>
      <c r="BI92" s="280"/>
    </row>
    <row r="93" spans="1:61" ht="13.5" thickBot="1" x14ac:dyDescent="0.25">
      <c r="A93" s="80"/>
      <c r="B93" s="111">
        <v>186</v>
      </c>
      <c r="C93" s="112"/>
      <c r="D93" s="256"/>
      <c r="E93" s="163"/>
      <c r="F93" s="163"/>
      <c r="G93" s="163"/>
      <c r="H93" s="106"/>
      <c r="I93" s="106"/>
      <c r="J93" s="106"/>
      <c r="K93" s="261"/>
      <c r="L93" s="261"/>
      <c r="M93" s="261"/>
      <c r="N93" s="158" t="e">
        <f t="shared" si="62"/>
        <v>#NUM!</v>
      </c>
      <c r="O93" s="252">
        <f t="shared" si="63"/>
        <v>0</v>
      </c>
      <c r="P93" s="253">
        <f t="shared" si="64"/>
        <v>0</v>
      </c>
      <c r="Q93" s="253">
        <f t="shared" si="65"/>
        <v>0</v>
      </c>
      <c r="R93" s="108">
        <f t="shared" si="66"/>
        <v>0</v>
      </c>
      <c r="S93" s="100">
        <f t="shared" si="67"/>
        <v>0</v>
      </c>
      <c r="T93" s="100">
        <f t="shared" si="68"/>
        <v>0</v>
      </c>
      <c r="U93" s="101">
        <f t="shared" si="69"/>
        <v>0</v>
      </c>
      <c r="V93" s="102">
        <f t="shared" si="70"/>
        <v>0</v>
      </c>
      <c r="W93" s="102">
        <f t="shared" si="71"/>
        <v>0</v>
      </c>
      <c r="X93" s="167">
        <f t="shared" si="72"/>
        <v>0.6</v>
      </c>
      <c r="Y93" s="103">
        <f t="shared" si="73"/>
        <v>0</v>
      </c>
      <c r="Z93" s="48">
        <f t="shared" si="74"/>
        <v>0</v>
      </c>
      <c r="AA93" s="48">
        <f t="shared" si="75"/>
        <v>0</v>
      </c>
      <c r="AB93" s="49">
        <f t="shared" si="76"/>
        <v>0</v>
      </c>
      <c r="AC93" s="109">
        <f t="shared" si="77"/>
        <v>0</v>
      </c>
      <c r="AD93" s="82">
        <f t="shared" si="78"/>
        <v>0</v>
      </c>
      <c r="AE93" s="110">
        <f t="shared" si="79"/>
        <v>0</v>
      </c>
      <c r="AF93" s="213">
        <v>29</v>
      </c>
      <c r="AG93" s="214">
        <v>2</v>
      </c>
      <c r="AH93" s="215">
        <v>2004</v>
      </c>
      <c r="AI93" s="157" t="s">
        <v>20</v>
      </c>
      <c r="AJ93" s="213">
        <v>1</v>
      </c>
      <c r="AK93" s="214">
        <v>3</v>
      </c>
      <c r="AL93" s="215">
        <v>2004</v>
      </c>
      <c r="AM93" s="54">
        <f t="shared" si="80"/>
        <v>0</v>
      </c>
      <c r="AN93" s="50">
        <f t="shared" si="81"/>
        <v>0</v>
      </c>
      <c r="AO93" s="51">
        <f t="shared" si="82"/>
        <v>0</v>
      </c>
      <c r="AP93" s="51">
        <f t="shared" si="83"/>
        <v>0</v>
      </c>
      <c r="AQ93" s="12">
        <f t="shared" si="84"/>
        <v>0</v>
      </c>
      <c r="AR93" s="12">
        <f t="shared" si="85"/>
        <v>0</v>
      </c>
      <c r="AS93" s="20">
        <f t="shared" si="86"/>
        <v>0</v>
      </c>
      <c r="AT93" s="44">
        <v>2</v>
      </c>
      <c r="AU93" s="42">
        <v>4</v>
      </c>
      <c r="AV93" s="22">
        <v>6</v>
      </c>
      <c r="AW93" s="43">
        <v>9</v>
      </c>
      <c r="AX93" s="41">
        <v>11</v>
      </c>
      <c r="AY93" s="45">
        <v>29</v>
      </c>
      <c r="AZ93" s="21">
        <v>28</v>
      </c>
      <c r="BA93" s="46">
        <v>31</v>
      </c>
      <c r="BB93" s="47">
        <v>30</v>
      </c>
      <c r="BC93" s="13">
        <f t="shared" si="87"/>
        <v>31</v>
      </c>
      <c r="BD93" s="24">
        <f t="shared" si="88"/>
        <v>0</v>
      </c>
      <c r="BE93" s="31">
        <f t="shared" si="89"/>
        <v>0</v>
      </c>
      <c r="BF93" s="29" t="e">
        <f t="shared" si="90"/>
        <v>#NUM!</v>
      </c>
      <c r="BG93" s="29" t="e">
        <f t="shared" si="91"/>
        <v>#NUM!</v>
      </c>
      <c r="BH93" s="23" t="e">
        <f t="shared" si="92"/>
        <v>#NUM!</v>
      </c>
      <c r="BI93" s="280"/>
    </row>
    <row r="94" spans="1:61" ht="13.5" thickBot="1" x14ac:dyDescent="0.25">
      <c r="A94" s="80"/>
      <c r="B94" s="111">
        <v>187</v>
      </c>
      <c r="C94" s="112"/>
      <c r="D94" s="256"/>
      <c r="E94" s="163"/>
      <c r="F94" s="163"/>
      <c r="G94" s="163"/>
      <c r="H94" s="106"/>
      <c r="I94" s="106"/>
      <c r="J94" s="106"/>
      <c r="K94" s="261"/>
      <c r="L94" s="261"/>
      <c r="M94" s="261"/>
      <c r="N94" s="158" t="e">
        <f t="shared" si="62"/>
        <v>#NUM!</v>
      </c>
      <c r="O94" s="252">
        <f t="shared" si="63"/>
        <v>0</v>
      </c>
      <c r="P94" s="253">
        <f t="shared" si="64"/>
        <v>0</v>
      </c>
      <c r="Q94" s="253">
        <f t="shared" si="65"/>
        <v>0</v>
      </c>
      <c r="R94" s="108">
        <f t="shared" si="66"/>
        <v>0</v>
      </c>
      <c r="S94" s="100">
        <f t="shared" si="67"/>
        <v>0</v>
      </c>
      <c r="T94" s="100">
        <f t="shared" si="68"/>
        <v>0</v>
      </c>
      <c r="U94" s="101">
        <f t="shared" si="69"/>
        <v>0</v>
      </c>
      <c r="V94" s="102">
        <f t="shared" si="70"/>
        <v>0</v>
      </c>
      <c r="W94" s="102">
        <f t="shared" si="71"/>
        <v>0</v>
      </c>
      <c r="X94" s="167">
        <f t="shared" si="72"/>
        <v>0.6</v>
      </c>
      <c r="Y94" s="103">
        <f t="shared" si="73"/>
        <v>0</v>
      </c>
      <c r="Z94" s="48">
        <f t="shared" si="74"/>
        <v>0</v>
      </c>
      <c r="AA94" s="48">
        <f t="shared" si="75"/>
        <v>0</v>
      </c>
      <c r="AB94" s="49">
        <f t="shared" si="76"/>
        <v>0</v>
      </c>
      <c r="AC94" s="109">
        <f t="shared" si="77"/>
        <v>0</v>
      </c>
      <c r="AD94" s="82">
        <f t="shared" si="78"/>
        <v>0</v>
      </c>
      <c r="AE94" s="110">
        <f t="shared" si="79"/>
        <v>0</v>
      </c>
      <c r="AF94" s="213">
        <v>29</v>
      </c>
      <c r="AG94" s="214">
        <v>2</v>
      </c>
      <c r="AH94" s="215">
        <v>2004</v>
      </c>
      <c r="AI94" s="157" t="s">
        <v>20</v>
      </c>
      <c r="AJ94" s="213">
        <v>1</v>
      </c>
      <c r="AK94" s="214">
        <v>3</v>
      </c>
      <c r="AL94" s="215">
        <v>2004</v>
      </c>
      <c r="AM94" s="54">
        <f t="shared" si="80"/>
        <v>0</v>
      </c>
      <c r="AN94" s="50">
        <f t="shared" si="81"/>
        <v>0</v>
      </c>
      <c r="AO94" s="51">
        <f t="shared" si="82"/>
        <v>0</v>
      </c>
      <c r="AP94" s="51">
        <f t="shared" si="83"/>
        <v>0</v>
      </c>
      <c r="AQ94" s="12">
        <f t="shared" si="84"/>
        <v>0</v>
      </c>
      <c r="AR94" s="12">
        <f t="shared" si="85"/>
        <v>0</v>
      </c>
      <c r="AS94" s="20">
        <f t="shared" si="86"/>
        <v>0</v>
      </c>
      <c r="AT94" s="44">
        <v>2</v>
      </c>
      <c r="AU94" s="42">
        <v>4</v>
      </c>
      <c r="AV94" s="22">
        <v>6</v>
      </c>
      <c r="AW94" s="43">
        <v>9</v>
      </c>
      <c r="AX94" s="41">
        <v>11</v>
      </c>
      <c r="AY94" s="45">
        <v>29</v>
      </c>
      <c r="AZ94" s="21">
        <v>28</v>
      </c>
      <c r="BA94" s="46">
        <v>31</v>
      </c>
      <c r="BB94" s="47">
        <v>30</v>
      </c>
      <c r="BC94" s="13">
        <f t="shared" si="87"/>
        <v>31</v>
      </c>
      <c r="BD94" s="24">
        <f t="shared" si="88"/>
        <v>0</v>
      </c>
      <c r="BE94" s="31">
        <f t="shared" si="89"/>
        <v>0</v>
      </c>
      <c r="BF94" s="29" t="e">
        <f t="shared" si="90"/>
        <v>#NUM!</v>
      </c>
      <c r="BG94" s="29" t="e">
        <f t="shared" si="91"/>
        <v>#NUM!</v>
      </c>
      <c r="BH94" s="23" t="e">
        <f t="shared" si="92"/>
        <v>#NUM!</v>
      </c>
      <c r="BI94" s="280"/>
    </row>
    <row r="95" spans="1:61" ht="13.5" thickBot="1" x14ac:dyDescent="0.25">
      <c r="A95" s="80"/>
      <c r="B95" s="111">
        <v>188</v>
      </c>
      <c r="C95" s="112"/>
      <c r="D95" s="256"/>
      <c r="E95" s="163"/>
      <c r="F95" s="163"/>
      <c r="G95" s="163"/>
      <c r="H95" s="106"/>
      <c r="I95" s="106"/>
      <c r="J95" s="106"/>
      <c r="K95" s="261"/>
      <c r="L95" s="261"/>
      <c r="M95" s="261"/>
      <c r="N95" s="158" t="e">
        <f t="shared" si="62"/>
        <v>#NUM!</v>
      </c>
      <c r="O95" s="252">
        <f t="shared" si="63"/>
        <v>0</v>
      </c>
      <c r="P95" s="253">
        <f t="shared" si="64"/>
        <v>0</v>
      </c>
      <c r="Q95" s="253">
        <f t="shared" si="65"/>
        <v>0</v>
      </c>
      <c r="R95" s="108">
        <f t="shared" si="66"/>
        <v>0</v>
      </c>
      <c r="S95" s="100">
        <f t="shared" si="67"/>
        <v>0</v>
      </c>
      <c r="T95" s="100">
        <f t="shared" si="68"/>
        <v>0</v>
      </c>
      <c r="U95" s="101">
        <f t="shared" si="69"/>
        <v>0</v>
      </c>
      <c r="V95" s="102">
        <f t="shared" si="70"/>
        <v>0</v>
      </c>
      <c r="W95" s="102">
        <f t="shared" si="71"/>
        <v>0</v>
      </c>
      <c r="X95" s="167">
        <f t="shared" si="72"/>
        <v>0.6</v>
      </c>
      <c r="Y95" s="103">
        <f t="shared" si="73"/>
        <v>0</v>
      </c>
      <c r="Z95" s="48">
        <f t="shared" si="74"/>
        <v>0</v>
      </c>
      <c r="AA95" s="48">
        <f t="shared" si="75"/>
        <v>0</v>
      </c>
      <c r="AB95" s="49">
        <f t="shared" si="76"/>
        <v>0</v>
      </c>
      <c r="AC95" s="109">
        <f t="shared" si="77"/>
        <v>0</v>
      </c>
      <c r="AD95" s="82">
        <f t="shared" si="78"/>
        <v>0</v>
      </c>
      <c r="AE95" s="110">
        <f t="shared" si="79"/>
        <v>0</v>
      </c>
      <c r="AF95" s="213">
        <v>29</v>
      </c>
      <c r="AG95" s="214">
        <v>2</v>
      </c>
      <c r="AH95" s="215">
        <v>2004</v>
      </c>
      <c r="AI95" s="157" t="s">
        <v>20</v>
      </c>
      <c r="AJ95" s="213">
        <v>1</v>
      </c>
      <c r="AK95" s="214">
        <v>3</v>
      </c>
      <c r="AL95" s="215">
        <v>2004</v>
      </c>
      <c r="AM95" s="54">
        <f t="shared" si="80"/>
        <v>0</v>
      </c>
      <c r="AN95" s="50">
        <f t="shared" si="81"/>
        <v>0</v>
      </c>
      <c r="AO95" s="51">
        <f t="shared" si="82"/>
        <v>0</v>
      </c>
      <c r="AP95" s="51">
        <f t="shared" si="83"/>
        <v>0</v>
      </c>
      <c r="AQ95" s="12">
        <f t="shared" si="84"/>
        <v>0</v>
      </c>
      <c r="AR95" s="12">
        <f t="shared" si="85"/>
        <v>0</v>
      </c>
      <c r="AS95" s="20">
        <f t="shared" si="86"/>
        <v>0</v>
      </c>
      <c r="AT95" s="44">
        <v>2</v>
      </c>
      <c r="AU95" s="42">
        <v>4</v>
      </c>
      <c r="AV95" s="22">
        <v>6</v>
      </c>
      <c r="AW95" s="43">
        <v>9</v>
      </c>
      <c r="AX95" s="41">
        <v>11</v>
      </c>
      <c r="AY95" s="45">
        <v>29</v>
      </c>
      <c r="AZ95" s="21">
        <v>28</v>
      </c>
      <c r="BA95" s="46">
        <v>31</v>
      </c>
      <c r="BB95" s="47">
        <v>30</v>
      </c>
      <c r="BC95" s="13">
        <f t="shared" si="87"/>
        <v>31</v>
      </c>
      <c r="BD95" s="24">
        <f t="shared" si="88"/>
        <v>0</v>
      </c>
      <c r="BE95" s="31">
        <f t="shared" si="89"/>
        <v>0</v>
      </c>
      <c r="BF95" s="29" t="e">
        <f t="shared" si="90"/>
        <v>#NUM!</v>
      </c>
      <c r="BG95" s="29" t="e">
        <f t="shared" si="91"/>
        <v>#NUM!</v>
      </c>
      <c r="BH95" s="23" t="e">
        <f t="shared" si="92"/>
        <v>#NUM!</v>
      </c>
      <c r="BI95" s="280"/>
    </row>
    <row r="96" spans="1:61" ht="13.5" thickBot="1" x14ac:dyDescent="0.25">
      <c r="A96" s="80"/>
      <c r="B96" s="111">
        <v>189</v>
      </c>
      <c r="C96" s="112"/>
      <c r="D96" s="256"/>
      <c r="E96" s="163"/>
      <c r="F96" s="163"/>
      <c r="G96" s="163"/>
      <c r="H96" s="106"/>
      <c r="I96" s="106"/>
      <c r="J96" s="106"/>
      <c r="K96" s="261"/>
      <c r="L96" s="261"/>
      <c r="M96" s="261"/>
      <c r="N96" s="158" t="e">
        <f t="shared" si="62"/>
        <v>#NUM!</v>
      </c>
      <c r="O96" s="252">
        <f t="shared" si="63"/>
        <v>0</v>
      </c>
      <c r="P96" s="253">
        <f t="shared" si="64"/>
        <v>0</v>
      </c>
      <c r="Q96" s="253">
        <f t="shared" si="65"/>
        <v>0</v>
      </c>
      <c r="R96" s="108">
        <f t="shared" si="66"/>
        <v>0</v>
      </c>
      <c r="S96" s="100">
        <f t="shared" si="67"/>
        <v>0</v>
      </c>
      <c r="T96" s="100">
        <f t="shared" si="68"/>
        <v>0</v>
      </c>
      <c r="U96" s="101">
        <f t="shared" si="69"/>
        <v>0</v>
      </c>
      <c r="V96" s="102">
        <f t="shared" si="70"/>
        <v>0</v>
      </c>
      <c r="W96" s="102">
        <f t="shared" si="71"/>
        <v>0</v>
      </c>
      <c r="X96" s="167">
        <f t="shared" si="72"/>
        <v>0.6</v>
      </c>
      <c r="Y96" s="103">
        <f t="shared" si="73"/>
        <v>0</v>
      </c>
      <c r="Z96" s="48">
        <f t="shared" si="74"/>
        <v>0</v>
      </c>
      <c r="AA96" s="48">
        <f t="shared" si="75"/>
        <v>0</v>
      </c>
      <c r="AB96" s="49">
        <f t="shared" si="76"/>
        <v>0</v>
      </c>
      <c r="AC96" s="109">
        <f t="shared" si="77"/>
        <v>0</v>
      </c>
      <c r="AD96" s="82">
        <f t="shared" si="78"/>
        <v>0</v>
      </c>
      <c r="AE96" s="110">
        <f t="shared" si="79"/>
        <v>0</v>
      </c>
      <c r="AF96" s="213">
        <v>29</v>
      </c>
      <c r="AG96" s="214">
        <v>2</v>
      </c>
      <c r="AH96" s="215">
        <v>2004</v>
      </c>
      <c r="AI96" s="157" t="s">
        <v>20</v>
      </c>
      <c r="AJ96" s="213">
        <v>1</v>
      </c>
      <c r="AK96" s="214">
        <v>3</v>
      </c>
      <c r="AL96" s="215">
        <v>2004</v>
      </c>
      <c r="AM96" s="54">
        <f t="shared" si="80"/>
        <v>0</v>
      </c>
      <c r="AN96" s="50">
        <f t="shared" si="81"/>
        <v>0</v>
      </c>
      <c r="AO96" s="51">
        <f t="shared" si="82"/>
        <v>0</v>
      </c>
      <c r="AP96" s="51">
        <f t="shared" si="83"/>
        <v>0</v>
      </c>
      <c r="AQ96" s="12">
        <f t="shared" si="84"/>
        <v>0</v>
      </c>
      <c r="AR96" s="12">
        <f t="shared" si="85"/>
        <v>0</v>
      </c>
      <c r="AS96" s="20">
        <f t="shared" si="86"/>
        <v>0</v>
      </c>
      <c r="AT96" s="44">
        <v>2</v>
      </c>
      <c r="AU96" s="42">
        <v>4</v>
      </c>
      <c r="AV96" s="22">
        <v>6</v>
      </c>
      <c r="AW96" s="43">
        <v>9</v>
      </c>
      <c r="AX96" s="41">
        <v>11</v>
      </c>
      <c r="AY96" s="45">
        <v>29</v>
      </c>
      <c r="AZ96" s="21">
        <v>28</v>
      </c>
      <c r="BA96" s="46">
        <v>31</v>
      </c>
      <c r="BB96" s="47">
        <v>30</v>
      </c>
      <c r="BC96" s="13">
        <f t="shared" si="87"/>
        <v>31</v>
      </c>
      <c r="BD96" s="24">
        <f t="shared" si="88"/>
        <v>0</v>
      </c>
      <c r="BE96" s="31">
        <f t="shared" si="89"/>
        <v>0</v>
      </c>
      <c r="BF96" s="29" t="e">
        <f t="shared" si="90"/>
        <v>#NUM!</v>
      </c>
      <c r="BG96" s="29" t="e">
        <f t="shared" si="91"/>
        <v>#NUM!</v>
      </c>
      <c r="BH96" s="23" t="e">
        <f t="shared" si="92"/>
        <v>#NUM!</v>
      </c>
      <c r="BI96" s="280"/>
    </row>
    <row r="97" spans="1:61" ht="13.5" thickBot="1" x14ac:dyDescent="0.25">
      <c r="A97" s="80"/>
      <c r="B97" s="148">
        <v>190</v>
      </c>
      <c r="C97" s="149"/>
      <c r="D97" s="257"/>
      <c r="E97" s="164"/>
      <c r="F97" s="164"/>
      <c r="G97" s="164"/>
      <c r="H97" s="150"/>
      <c r="I97" s="150"/>
      <c r="J97" s="150"/>
      <c r="K97" s="263"/>
      <c r="L97" s="263"/>
      <c r="M97" s="263"/>
      <c r="N97" s="158" t="e">
        <f t="shared" si="62"/>
        <v>#NUM!</v>
      </c>
      <c r="O97" s="252">
        <f t="shared" si="63"/>
        <v>0</v>
      </c>
      <c r="P97" s="253">
        <f t="shared" si="64"/>
        <v>0</v>
      </c>
      <c r="Q97" s="253">
        <f t="shared" si="65"/>
        <v>0</v>
      </c>
      <c r="R97" s="161">
        <f t="shared" si="66"/>
        <v>0</v>
      </c>
      <c r="S97" s="151">
        <f t="shared" si="67"/>
        <v>0</v>
      </c>
      <c r="T97" s="151">
        <f t="shared" si="68"/>
        <v>0</v>
      </c>
      <c r="U97" s="152">
        <f t="shared" si="69"/>
        <v>0</v>
      </c>
      <c r="V97" s="153">
        <f t="shared" si="70"/>
        <v>0</v>
      </c>
      <c r="W97" s="153">
        <f t="shared" si="71"/>
        <v>0</v>
      </c>
      <c r="X97" s="168">
        <f t="shared" si="72"/>
        <v>0.6</v>
      </c>
      <c r="Y97" s="103">
        <f t="shared" si="73"/>
        <v>0</v>
      </c>
      <c r="Z97" s="48">
        <f t="shared" si="74"/>
        <v>0</v>
      </c>
      <c r="AA97" s="48">
        <f t="shared" si="75"/>
        <v>0</v>
      </c>
      <c r="AB97" s="49">
        <f t="shared" si="76"/>
        <v>0</v>
      </c>
      <c r="AC97" s="109">
        <f t="shared" si="77"/>
        <v>0</v>
      </c>
      <c r="AD97" s="82">
        <f t="shared" si="78"/>
        <v>0</v>
      </c>
      <c r="AE97" s="110">
        <f t="shared" si="79"/>
        <v>0</v>
      </c>
      <c r="AF97" s="213">
        <v>29</v>
      </c>
      <c r="AG97" s="214">
        <v>2</v>
      </c>
      <c r="AH97" s="215">
        <v>2004</v>
      </c>
      <c r="AI97" s="157" t="s">
        <v>20</v>
      </c>
      <c r="AJ97" s="213">
        <v>1</v>
      </c>
      <c r="AK97" s="214">
        <v>3</v>
      </c>
      <c r="AL97" s="215">
        <v>2004</v>
      </c>
      <c r="AM97" s="54">
        <f t="shared" si="80"/>
        <v>0</v>
      </c>
      <c r="AN97" s="50">
        <f t="shared" si="81"/>
        <v>0</v>
      </c>
      <c r="AO97" s="51">
        <f t="shared" si="82"/>
        <v>0</v>
      </c>
      <c r="AP97" s="51">
        <f t="shared" si="83"/>
        <v>0</v>
      </c>
      <c r="AQ97" s="12">
        <f t="shared" si="84"/>
        <v>0</v>
      </c>
      <c r="AR97" s="12">
        <f t="shared" si="85"/>
        <v>0</v>
      </c>
      <c r="AS97" s="20">
        <f t="shared" si="86"/>
        <v>0</v>
      </c>
      <c r="AT97" s="44">
        <v>2</v>
      </c>
      <c r="AU97" s="42">
        <v>4</v>
      </c>
      <c r="AV97" s="22">
        <v>6</v>
      </c>
      <c r="AW97" s="43">
        <v>9</v>
      </c>
      <c r="AX97" s="41">
        <v>11</v>
      </c>
      <c r="AY97" s="45">
        <v>29</v>
      </c>
      <c r="AZ97" s="21">
        <v>28</v>
      </c>
      <c r="BA97" s="46">
        <v>31</v>
      </c>
      <c r="BB97" s="47">
        <v>30</v>
      </c>
      <c r="BC97" s="13">
        <f t="shared" si="87"/>
        <v>31</v>
      </c>
      <c r="BD97" s="24">
        <f t="shared" si="88"/>
        <v>0</v>
      </c>
      <c r="BE97" s="31">
        <f t="shared" si="89"/>
        <v>0</v>
      </c>
      <c r="BF97" s="29" t="e">
        <f t="shared" si="90"/>
        <v>#NUM!</v>
      </c>
      <c r="BG97" s="29" t="e">
        <f t="shared" si="91"/>
        <v>#NUM!</v>
      </c>
      <c r="BH97" s="23" t="e">
        <f t="shared" si="92"/>
        <v>#NUM!</v>
      </c>
      <c r="BI97" s="280"/>
    </row>
    <row r="98" spans="1:61" ht="14.25" thickTop="1" thickBot="1" x14ac:dyDescent="0.25">
      <c r="A98" s="80"/>
      <c r="B98" s="104">
        <v>191</v>
      </c>
      <c r="C98" s="154"/>
      <c r="D98" s="258"/>
      <c r="E98" s="165"/>
      <c r="F98" s="165"/>
      <c r="G98" s="165"/>
      <c r="H98" s="107"/>
      <c r="I98" s="107"/>
      <c r="J98" s="107"/>
      <c r="K98" s="261"/>
      <c r="L98" s="261"/>
      <c r="M98" s="261"/>
      <c r="N98" s="158" t="e">
        <f t="shared" si="62"/>
        <v>#NUM!</v>
      </c>
      <c r="O98" s="252">
        <f t="shared" si="63"/>
        <v>0</v>
      </c>
      <c r="P98" s="253">
        <f t="shared" si="64"/>
        <v>0</v>
      </c>
      <c r="Q98" s="253">
        <f t="shared" si="65"/>
        <v>0</v>
      </c>
      <c r="R98" s="155">
        <f t="shared" si="66"/>
        <v>0</v>
      </c>
      <c r="S98" s="100">
        <f t="shared" si="67"/>
        <v>0</v>
      </c>
      <c r="T98" s="100">
        <f t="shared" si="68"/>
        <v>0</v>
      </c>
      <c r="U98" s="101">
        <f t="shared" si="69"/>
        <v>0</v>
      </c>
      <c r="V98" s="102">
        <f t="shared" si="70"/>
        <v>0</v>
      </c>
      <c r="W98" s="102">
        <f t="shared" si="71"/>
        <v>0</v>
      </c>
      <c r="X98" s="167">
        <f t="shared" si="72"/>
        <v>0.6</v>
      </c>
      <c r="Y98" s="103">
        <f t="shared" si="73"/>
        <v>0</v>
      </c>
      <c r="Z98" s="48">
        <f t="shared" si="74"/>
        <v>0</v>
      </c>
      <c r="AA98" s="48">
        <f t="shared" si="75"/>
        <v>0</v>
      </c>
      <c r="AB98" s="49">
        <f t="shared" si="76"/>
        <v>0</v>
      </c>
      <c r="AC98" s="109">
        <f t="shared" si="77"/>
        <v>0</v>
      </c>
      <c r="AD98" s="82">
        <f t="shared" si="78"/>
        <v>0</v>
      </c>
      <c r="AE98" s="110">
        <f t="shared" si="79"/>
        <v>0</v>
      </c>
      <c r="AF98" s="213">
        <v>29</v>
      </c>
      <c r="AG98" s="214">
        <v>2</v>
      </c>
      <c r="AH98" s="215">
        <v>2004</v>
      </c>
      <c r="AI98" s="157" t="s">
        <v>20</v>
      </c>
      <c r="AJ98" s="213">
        <v>1</v>
      </c>
      <c r="AK98" s="214">
        <v>3</v>
      </c>
      <c r="AL98" s="215">
        <v>2004</v>
      </c>
      <c r="AM98" s="54">
        <f t="shared" si="80"/>
        <v>0</v>
      </c>
      <c r="AN98" s="50">
        <f t="shared" si="81"/>
        <v>0</v>
      </c>
      <c r="AO98" s="51">
        <f t="shared" si="82"/>
        <v>0</v>
      </c>
      <c r="AP98" s="51">
        <f t="shared" si="83"/>
        <v>0</v>
      </c>
      <c r="AQ98" s="12">
        <f t="shared" si="84"/>
        <v>0</v>
      </c>
      <c r="AR98" s="12">
        <f t="shared" si="85"/>
        <v>0</v>
      </c>
      <c r="AS98" s="20">
        <f t="shared" si="86"/>
        <v>0</v>
      </c>
      <c r="AT98" s="44">
        <v>2</v>
      </c>
      <c r="AU98" s="42">
        <v>4</v>
      </c>
      <c r="AV98" s="22">
        <v>6</v>
      </c>
      <c r="AW98" s="43">
        <v>9</v>
      </c>
      <c r="AX98" s="41">
        <v>11</v>
      </c>
      <c r="AY98" s="45">
        <v>29</v>
      </c>
      <c r="AZ98" s="21">
        <v>28</v>
      </c>
      <c r="BA98" s="46">
        <v>31</v>
      </c>
      <c r="BB98" s="47">
        <v>30</v>
      </c>
      <c r="BC98" s="13">
        <f t="shared" si="87"/>
        <v>31</v>
      </c>
      <c r="BD98" s="24">
        <f t="shared" si="88"/>
        <v>0</v>
      </c>
      <c r="BE98" s="31">
        <f t="shared" si="89"/>
        <v>0</v>
      </c>
      <c r="BF98" s="29" t="e">
        <f t="shared" si="90"/>
        <v>#NUM!</v>
      </c>
      <c r="BG98" s="29" t="e">
        <f t="shared" si="91"/>
        <v>#NUM!</v>
      </c>
      <c r="BH98" s="23" t="e">
        <f t="shared" si="92"/>
        <v>#NUM!</v>
      </c>
      <c r="BI98" s="280"/>
    </row>
    <row r="99" spans="1:61" ht="13.5" thickBot="1" x14ac:dyDescent="0.25">
      <c r="A99" s="80"/>
      <c r="B99" s="111">
        <v>192</v>
      </c>
      <c r="C99" s="112"/>
      <c r="D99" s="256"/>
      <c r="E99" s="163"/>
      <c r="F99" s="163"/>
      <c r="G99" s="163"/>
      <c r="H99" s="106"/>
      <c r="I99" s="106"/>
      <c r="J99" s="106"/>
      <c r="K99" s="261"/>
      <c r="L99" s="261"/>
      <c r="M99" s="261"/>
      <c r="N99" s="158" t="e">
        <f t="shared" si="62"/>
        <v>#NUM!</v>
      </c>
      <c r="O99" s="252">
        <f t="shared" si="63"/>
        <v>0</v>
      </c>
      <c r="P99" s="253">
        <f t="shared" si="64"/>
        <v>0</v>
      </c>
      <c r="Q99" s="253">
        <f t="shared" si="65"/>
        <v>0</v>
      </c>
      <c r="R99" s="108">
        <f t="shared" si="66"/>
        <v>0</v>
      </c>
      <c r="S99" s="100">
        <f t="shared" si="67"/>
        <v>0</v>
      </c>
      <c r="T99" s="100">
        <f t="shared" si="68"/>
        <v>0</v>
      </c>
      <c r="U99" s="101">
        <f t="shared" si="69"/>
        <v>0</v>
      </c>
      <c r="V99" s="102">
        <f t="shared" si="70"/>
        <v>0</v>
      </c>
      <c r="W99" s="102">
        <f t="shared" si="71"/>
        <v>0</v>
      </c>
      <c r="X99" s="167">
        <f t="shared" si="72"/>
        <v>0.6</v>
      </c>
      <c r="Y99" s="103">
        <f t="shared" si="73"/>
        <v>0</v>
      </c>
      <c r="Z99" s="48">
        <f t="shared" si="74"/>
        <v>0</v>
      </c>
      <c r="AA99" s="48">
        <f t="shared" si="75"/>
        <v>0</v>
      </c>
      <c r="AB99" s="49">
        <f t="shared" si="76"/>
        <v>0</v>
      </c>
      <c r="AC99" s="109">
        <f t="shared" si="77"/>
        <v>0</v>
      </c>
      <c r="AD99" s="82">
        <f t="shared" si="78"/>
        <v>0</v>
      </c>
      <c r="AE99" s="110">
        <f t="shared" si="79"/>
        <v>0</v>
      </c>
      <c r="AF99" s="213">
        <v>29</v>
      </c>
      <c r="AG99" s="214">
        <v>2</v>
      </c>
      <c r="AH99" s="215">
        <v>2004</v>
      </c>
      <c r="AI99" s="157" t="s">
        <v>20</v>
      </c>
      <c r="AJ99" s="213">
        <v>1</v>
      </c>
      <c r="AK99" s="214">
        <v>3</v>
      </c>
      <c r="AL99" s="215">
        <v>2004</v>
      </c>
      <c r="AM99" s="54">
        <f t="shared" si="80"/>
        <v>0</v>
      </c>
      <c r="AN99" s="50">
        <f t="shared" si="81"/>
        <v>0</v>
      </c>
      <c r="AO99" s="51">
        <f t="shared" si="82"/>
        <v>0</v>
      </c>
      <c r="AP99" s="51">
        <f t="shared" si="83"/>
        <v>0</v>
      </c>
      <c r="AQ99" s="12">
        <f t="shared" si="84"/>
        <v>0</v>
      </c>
      <c r="AR99" s="12">
        <f t="shared" si="85"/>
        <v>0</v>
      </c>
      <c r="AS99" s="20">
        <f t="shared" si="86"/>
        <v>0</v>
      </c>
      <c r="AT99" s="44">
        <v>2</v>
      </c>
      <c r="AU99" s="42">
        <v>4</v>
      </c>
      <c r="AV99" s="22">
        <v>6</v>
      </c>
      <c r="AW99" s="43">
        <v>9</v>
      </c>
      <c r="AX99" s="41">
        <v>11</v>
      </c>
      <c r="AY99" s="45">
        <v>29</v>
      </c>
      <c r="AZ99" s="21">
        <v>28</v>
      </c>
      <c r="BA99" s="46">
        <v>31</v>
      </c>
      <c r="BB99" s="47">
        <v>30</v>
      </c>
      <c r="BC99" s="13">
        <f t="shared" si="87"/>
        <v>31</v>
      </c>
      <c r="BD99" s="24">
        <f t="shared" si="88"/>
        <v>0</v>
      </c>
      <c r="BE99" s="31">
        <f t="shared" si="89"/>
        <v>0</v>
      </c>
      <c r="BF99" s="29" t="e">
        <f t="shared" si="90"/>
        <v>#NUM!</v>
      </c>
      <c r="BG99" s="29" t="e">
        <f t="shared" si="91"/>
        <v>#NUM!</v>
      </c>
      <c r="BH99" s="23" t="e">
        <f t="shared" si="92"/>
        <v>#NUM!</v>
      </c>
      <c r="BI99" s="280"/>
    </row>
    <row r="100" spans="1:61" ht="13.5" thickBot="1" x14ac:dyDescent="0.25">
      <c r="A100" s="80"/>
      <c r="B100" s="111">
        <v>193</v>
      </c>
      <c r="C100" s="112"/>
      <c r="D100" s="256"/>
      <c r="E100" s="163"/>
      <c r="F100" s="163"/>
      <c r="G100" s="163"/>
      <c r="H100" s="106"/>
      <c r="I100" s="106"/>
      <c r="J100" s="106"/>
      <c r="K100" s="261"/>
      <c r="L100" s="261"/>
      <c r="M100" s="261"/>
      <c r="N100" s="158" t="e">
        <f t="shared" si="62"/>
        <v>#NUM!</v>
      </c>
      <c r="O100" s="252">
        <f t="shared" si="63"/>
        <v>0</v>
      </c>
      <c r="P100" s="253">
        <f t="shared" si="64"/>
        <v>0</v>
      </c>
      <c r="Q100" s="253">
        <f t="shared" si="65"/>
        <v>0</v>
      </c>
      <c r="R100" s="108">
        <f t="shared" si="66"/>
        <v>0</v>
      </c>
      <c r="S100" s="100">
        <f t="shared" si="67"/>
        <v>0</v>
      </c>
      <c r="T100" s="100">
        <f t="shared" si="68"/>
        <v>0</v>
      </c>
      <c r="U100" s="101">
        <f t="shared" si="69"/>
        <v>0</v>
      </c>
      <c r="V100" s="102">
        <f t="shared" si="70"/>
        <v>0</v>
      </c>
      <c r="W100" s="102">
        <f t="shared" si="71"/>
        <v>0</v>
      </c>
      <c r="X100" s="167">
        <f t="shared" si="72"/>
        <v>0.6</v>
      </c>
      <c r="Y100" s="103">
        <f t="shared" si="73"/>
        <v>0</v>
      </c>
      <c r="Z100" s="48">
        <f t="shared" si="74"/>
        <v>0</v>
      </c>
      <c r="AA100" s="48">
        <f t="shared" si="75"/>
        <v>0</v>
      </c>
      <c r="AB100" s="49">
        <f t="shared" si="76"/>
        <v>0</v>
      </c>
      <c r="AC100" s="109">
        <f t="shared" si="77"/>
        <v>0</v>
      </c>
      <c r="AD100" s="82">
        <f t="shared" si="78"/>
        <v>0</v>
      </c>
      <c r="AE100" s="110">
        <f t="shared" si="79"/>
        <v>0</v>
      </c>
      <c r="AF100" s="213">
        <v>29</v>
      </c>
      <c r="AG100" s="214">
        <v>2</v>
      </c>
      <c r="AH100" s="215">
        <v>2004</v>
      </c>
      <c r="AI100" s="157" t="s">
        <v>20</v>
      </c>
      <c r="AJ100" s="213">
        <v>1</v>
      </c>
      <c r="AK100" s="214">
        <v>3</v>
      </c>
      <c r="AL100" s="215">
        <v>2004</v>
      </c>
      <c r="AM100" s="54">
        <f t="shared" si="80"/>
        <v>0</v>
      </c>
      <c r="AN100" s="50">
        <f t="shared" si="81"/>
        <v>0</v>
      </c>
      <c r="AO100" s="51">
        <f t="shared" si="82"/>
        <v>0</v>
      </c>
      <c r="AP100" s="51">
        <f t="shared" si="83"/>
        <v>0</v>
      </c>
      <c r="AQ100" s="12">
        <f t="shared" si="84"/>
        <v>0</v>
      </c>
      <c r="AR100" s="12">
        <f t="shared" si="85"/>
        <v>0</v>
      </c>
      <c r="AS100" s="20">
        <f t="shared" si="86"/>
        <v>0</v>
      </c>
      <c r="AT100" s="44">
        <v>2</v>
      </c>
      <c r="AU100" s="42">
        <v>4</v>
      </c>
      <c r="AV100" s="22">
        <v>6</v>
      </c>
      <c r="AW100" s="43">
        <v>9</v>
      </c>
      <c r="AX100" s="41">
        <v>11</v>
      </c>
      <c r="AY100" s="45">
        <v>29</v>
      </c>
      <c r="AZ100" s="21">
        <v>28</v>
      </c>
      <c r="BA100" s="46">
        <v>31</v>
      </c>
      <c r="BB100" s="47">
        <v>30</v>
      </c>
      <c r="BC100" s="13">
        <f t="shared" si="87"/>
        <v>31</v>
      </c>
      <c r="BD100" s="24">
        <f t="shared" si="88"/>
        <v>0</v>
      </c>
      <c r="BE100" s="31">
        <f t="shared" si="89"/>
        <v>0</v>
      </c>
      <c r="BF100" s="29" t="e">
        <f t="shared" si="90"/>
        <v>#NUM!</v>
      </c>
      <c r="BG100" s="29" t="e">
        <f t="shared" si="91"/>
        <v>#NUM!</v>
      </c>
      <c r="BH100" s="23" t="e">
        <f t="shared" si="92"/>
        <v>#NUM!</v>
      </c>
      <c r="BI100" s="280"/>
    </row>
    <row r="101" spans="1:61" ht="13.5" thickBot="1" x14ac:dyDescent="0.25">
      <c r="A101" s="80"/>
      <c r="B101" s="111">
        <v>194</v>
      </c>
      <c r="C101" s="112"/>
      <c r="D101" s="256"/>
      <c r="E101" s="163"/>
      <c r="F101" s="163"/>
      <c r="G101" s="163"/>
      <c r="H101" s="106"/>
      <c r="I101" s="106"/>
      <c r="J101" s="106"/>
      <c r="K101" s="261"/>
      <c r="L101" s="261"/>
      <c r="M101" s="261"/>
      <c r="N101" s="158" t="e">
        <f t="shared" si="62"/>
        <v>#NUM!</v>
      </c>
      <c r="O101" s="252">
        <f t="shared" si="63"/>
        <v>0</v>
      </c>
      <c r="P101" s="253">
        <f t="shared" si="64"/>
        <v>0</v>
      </c>
      <c r="Q101" s="253">
        <f t="shared" si="65"/>
        <v>0</v>
      </c>
      <c r="R101" s="108">
        <f t="shared" si="66"/>
        <v>0</v>
      </c>
      <c r="S101" s="100">
        <f t="shared" si="67"/>
        <v>0</v>
      </c>
      <c r="T101" s="100">
        <f t="shared" si="68"/>
        <v>0</v>
      </c>
      <c r="U101" s="101">
        <f t="shared" si="69"/>
        <v>0</v>
      </c>
      <c r="V101" s="102">
        <f t="shared" si="70"/>
        <v>0</v>
      </c>
      <c r="W101" s="102">
        <f t="shared" si="71"/>
        <v>0</v>
      </c>
      <c r="X101" s="167">
        <f t="shared" si="72"/>
        <v>0.6</v>
      </c>
      <c r="Y101" s="103">
        <f t="shared" si="73"/>
        <v>0</v>
      </c>
      <c r="Z101" s="48">
        <f t="shared" si="74"/>
        <v>0</v>
      </c>
      <c r="AA101" s="48">
        <f t="shared" si="75"/>
        <v>0</v>
      </c>
      <c r="AB101" s="49">
        <f t="shared" si="76"/>
        <v>0</v>
      </c>
      <c r="AC101" s="109">
        <f t="shared" si="77"/>
        <v>0</v>
      </c>
      <c r="AD101" s="82">
        <f t="shared" si="78"/>
        <v>0</v>
      </c>
      <c r="AE101" s="110">
        <f t="shared" si="79"/>
        <v>0</v>
      </c>
      <c r="AF101" s="213">
        <v>29</v>
      </c>
      <c r="AG101" s="214">
        <v>2</v>
      </c>
      <c r="AH101" s="215">
        <v>2004</v>
      </c>
      <c r="AI101" s="157" t="s">
        <v>20</v>
      </c>
      <c r="AJ101" s="213">
        <v>1</v>
      </c>
      <c r="AK101" s="214">
        <v>3</v>
      </c>
      <c r="AL101" s="215">
        <v>2004</v>
      </c>
      <c r="AM101" s="54">
        <f t="shared" si="80"/>
        <v>0</v>
      </c>
      <c r="AN101" s="50">
        <f t="shared" si="81"/>
        <v>0</v>
      </c>
      <c r="AO101" s="51">
        <f t="shared" si="82"/>
        <v>0</v>
      </c>
      <c r="AP101" s="51">
        <f t="shared" si="83"/>
        <v>0</v>
      </c>
      <c r="AQ101" s="12">
        <f t="shared" si="84"/>
        <v>0</v>
      </c>
      <c r="AR101" s="12">
        <f t="shared" si="85"/>
        <v>0</v>
      </c>
      <c r="AS101" s="20">
        <f t="shared" si="86"/>
        <v>0</v>
      </c>
      <c r="AT101" s="44">
        <v>2</v>
      </c>
      <c r="AU101" s="42">
        <v>4</v>
      </c>
      <c r="AV101" s="22">
        <v>6</v>
      </c>
      <c r="AW101" s="43">
        <v>9</v>
      </c>
      <c r="AX101" s="41">
        <v>11</v>
      </c>
      <c r="AY101" s="45">
        <v>29</v>
      </c>
      <c r="AZ101" s="21">
        <v>28</v>
      </c>
      <c r="BA101" s="46">
        <v>31</v>
      </c>
      <c r="BB101" s="47">
        <v>30</v>
      </c>
      <c r="BC101" s="13">
        <f t="shared" si="87"/>
        <v>31</v>
      </c>
      <c r="BD101" s="24">
        <f t="shared" si="88"/>
        <v>0</v>
      </c>
      <c r="BE101" s="31">
        <f t="shared" si="89"/>
        <v>0</v>
      </c>
      <c r="BF101" s="29" t="e">
        <f t="shared" si="90"/>
        <v>#NUM!</v>
      </c>
      <c r="BG101" s="29" t="e">
        <f t="shared" si="91"/>
        <v>#NUM!</v>
      </c>
      <c r="BH101" s="23" t="e">
        <f t="shared" si="92"/>
        <v>#NUM!</v>
      </c>
      <c r="BI101" s="280"/>
    </row>
    <row r="102" spans="1:61" ht="13.5" thickBot="1" x14ac:dyDescent="0.25">
      <c r="A102" s="80"/>
      <c r="B102" s="111">
        <v>195</v>
      </c>
      <c r="C102" s="112"/>
      <c r="D102" s="256"/>
      <c r="E102" s="163"/>
      <c r="F102" s="163"/>
      <c r="G102" s="163"/>
      <c r="H102" s="106"/>
      <c r="I102" s="106"/>
      <c r="J102" s="106"/>
      <c r="K102" s="261"/>
      <c r="L102" s="261"/>
      <c r="M102" s="261"/>
      <c r="N102" s="158" t="e">
        <f t="shared" si="62"/>
        <v>#NUM!</v>
      </c>
      <c r="O102" s="252">
        <f t="shared" si="63"/>
        <v>0</v>
      </c>
      <c r="P102" s="253">
        <f t="shared" si="64"/>
        <v>0</v>
      </c>
      <c r="Q102" s="253">
        <f t="shared" si="65"/>
        <v>0</v>
      </c>
      <c r="R102" s="108">
        <f t="shared" si="66"/>
        <v>0</v>
      </c>
      <c r="S102" s="100">
        <f t="shared" si="67"/>
        <v>0</v>
      </c>
      <c r="T102" s="100">
        <f t="shared" si="68"/>
        <v>0</v>
      </c>
      <c r="U102" s="101">
        <f t="shared" si="69"/>
        <v>0</v>
      </c>
      <c r="V102" s="102">
        <f t="shared" si="70"/>
        <v>0</v>
      </c>
      <c r="W102" s="102">
        <f t="shared" si="71"/>
        <v>0</v>
      </c>
      <c r="X102" s="167">
        <f t="shared" si="72"/>
        <v>0.6</v>
      </c>
      <c r="Y102" s="103">
        <f t="shared" si="73"/>
        <v>0</v>
      </c>
      <c r="Z102" s="48">
        <f t="shared" si="74"/>
        <v>0</v>
      </c>
      <c r="AA102" s="48">
        <f t="shared" si="75"/>
        <v>0</v>
      </c>
      <c r="AB102" s="49">
        <f t="shared" si="76"/>
        <v>0</v>
      </c>
      <c r="AC102" s="109">
        <f t="shared" si="77"/>
        <v>0</v>
      </c>
      <c r="AD102" s="82">
        <f t="shared" si="78"/>
        <v>0</v>
      </c>
      <c r="AE102" s="110">
        <f t="shared" si="79"/>
        <v>0</v>
      </c>
      <c r="AF102" s="213">
        <v>29</v>
      </c>
      <c r="AG102" s="214">
        <v>2</v>
      </c>
      <c r="AH102" s="215">
        <v>2004</v>
      </c>
      <c r="AI102" s="157" t="s">
        <v>20</v>
      </c>
      <c r="AJ102" s="213">
        <v>1</v>
      </c>
      <c r="AK102" s="214">
        <v>3</v>
      </c>
      <c r="AL102" s="215">
        <v>2004</v>
      </c>
      <c r="AM102" s="54">
        <f t="shared" si="80"/>
        <v>0</v>
      </c>
      <c r="AN102" s="50">
        <f t="shared" si="81"/>
        <v>0</v>
      </c>
      <c r="AO102" s="51">
        <f t="shared" si="82"/>
        <v>0</v>
      </c>
      <c r="AP102" s="51">
        <f t="shared" si="83"/>
        <v>0</v>
      </c>
      <c r="AQ102" s="12">
        <f t="shared" si="84"/>
        <v>0</v>
      </c>
      <c r="AR102" s="12">
        <f t="shared" si="85"/>
        <v>0</v>
      </c>
      <c r="AS102" s="20">
        <f t="shared" si="86"/>
        <v>0</v>
      </c>
      <c r="AT102" s="44">
        <v>2</v>
      </c>
      <c r="AU102" s="42">
        <v>4</v>
      </c>
      <c r="AV102" s="22">
        <v>6</v>
      </c>
      <c r="AW102" s="43">
        <v>9</v>
      </c>
      <c r="AX102" s="41">
        <v>11</v>
      </c>
      <c r="AY102" s="45">
        <v>29</v>
      </c>
      <c r="AZ102" s="21">
        <v>28</v>
      </c>
      <c r="BA102" s="46">
        <v>31</v>
      </c>
      <c r="BB102" s="47">
        <v>30</v>
      </c>
      <c r="BC102" s="13">
        <f t="shared" si="87"/>
        <v>31</v>
      </c>
      <c r="BD102" s="24">
        <f t="shared" si="88"/>
        <v>0</v>
      </c>
      <c r="BE102" s="31">
        <f t="shared" si="89"/>
        <v>0</v>
      </c>
      <c r="BF102" s="29" t="e">
        <f t="shared" si="90"/>
        <v>#NUM!</v>
      </c>
      <c r="BG102" s="29" t="e">
        <f t="shared" si="91"/>
        <v>#NUM!</v>
      </c>
      <c r="BH102" s="23" t="e">
        <f t="shared" si="92"/>
        <v>#NUM!</v>
      </c>
      <c r="BI102" s="280"/>
    </row>
    <row r="103" spans="1:61" ht="13.5" thickBot="1" x14ac:dyDescent="0.25">
      <c r="A103" s="80"/>
      <c r="B103" s="111">
        <v>196</v>
      </c>
      <c r="C103" s="112"/>
      <c r="D103" s="256"/>
      <c r="E103" s="163"/>
      <c r="F103" s="163"/>
      <c r="G103" s="163"/>
      <c r="H103" s="106"/>
      <c r="I103" s="106"/>
      <c r="J103" s="106"/>
      <c r="K103" s="261"/>
      <c r="L103" s="261"/>
      <c r="M103" s="261"/>
      <c r="N103" s="158" t="e">
        <f t="shared" si="62"/>
        <v>#NUM!</v>
      </c>
      <c r="O103" s="252">
        <f t="shared" si="63"/>
        <v>0</v>
      </c>
      <c r="P103" s="253">
        <f t="shared" si="64"/>
        <v>0</v>
      </c>
      <c r="Q103" s="253">
        <f t="shared" si="65"/>
        <v>0</v>
      </c>
      <c r="R103" s="108">
        <f t="shared" si="66"/>
        <v>0</v>
      </c>
      <c r="S103" s="100">
        <f t="shared" si="67"/>
        <v>0</v>
      </c>
      <c r="T103" s="100">
        <f t="shared" si="68"/>
        <v>0</v>
      </c>
      <c r="U103" s="101">
        <f t="shared" si="69"/>
        <v>0</v>
      </c>
      <c r="V103" s="102">
        <f t="shared" si="70"/>
        <v>0</v>
      </c>
      <c r="W103" s="102">
        <f t="shared" si="71"/>
        <v>0</v>
      </c>
      <c r="X103" s="167">
        <f t="shared" si="72"/>
        <v>0.6</v>
      </c>
      <c r="Y103" s="103">
        <f t="shared" si="73"/>
        <v>0</v>
      </c>
      <c r="Z103" s="48">
        <f t="shared" si="74"/>
        <v>0</v>
      </c>
      <c r="AA103" s="48">
        <f t="shared" si="75"/>
        <v>0</v>
      </c>
      <c r="AB103" s="49">
        <f t="shared" si="76"/>
        <v>0</v>
      </c>
      <c r="AC103" s="109">
        <f t="shared" si="77"/>
        <v>0</v>
      </c>
      <c r="AD103" s="82">
        <f t="shared" si="78"/>
        <v>0</v>
      </c>
      <c r="AE103" s="110">
        <f t="shared" si="79"/>
        <v>0</v>
      </c>
      <c r="AF103" s="213">
        <v>29</v>
      </c>
      <c r="AG103" s="214">
        <v>2</v>
      </c>
      <c r="AH103" s="215">
        <v>2004</v>
      </c>
      <c r="AI103" s="157" t="s">
        <v>20</v>
      </c>
      <c r="AJ103" s="213">
        <v>1</v>
      </c>
      <c r="AK103" s="214">
        <v>3</v>
      </c>
      <c r="AL103" s="215">
        <v>2004</v>
      </c>
      <c r="AM103" s="54">
        <f t="shared" si="80"/>
        <v>0</v>
      </c>
      <c r="AN103" s="50">
        <f t="shared" si="81"/>
        <v>0</v>
      </c>
      <c r="AO103" s="51">
        <f t="shared" si="82"/>
        <v>0</v>
      </c>
      <c r="AP103" s="51">
        <f t="shared" si="83"/>
        <v>0</v>
      </c>
      <c r="AQ103" s="12">
        <f t="shared" si="84"/>
        <v>0</v>
      </c>
      <c r="AR103" s="12">
        <f t="shared" si="85"/>
        <v>0</v>
      </c>
      <c r="AS103" s="20">
        <f t="shared" si="86"/>
        <v>0</v>
      </c>
      <c r="AT103" s="44">
        <v>2</v>
      </c>
      <c r="AU103" s="42">
        <v>4</v>
      </c>
      <c r="AV103" s="22">
        <v>6</v>
      </c>
      <c r="AW103" s="43">
        <v>9</v>
      </c>
      <c r="AX103" s="41">
        <v>11</v>
      </c>
      <c r="AY103" s="45">
        <v>29</v>
      </c>
      <c r="AZ103" s="21">
        <v>28</v>
      </c>
      <c r="BA103" s="46">
        <v>31</v>
      </c>
      <c r="BB103" s="47">
        <v>30</v>
      </c>
      <c r="BC103" s="13">
        <f t="shared" si="87"/>
        <v>31</v>
      </c>
      <c r="BD103" s="24">
        <f t="shared" si="88"/>
        <v>0</v>
      </c>
      <c r="BE103" s="31">
        <f t="shared" si="89"/>
        <v>0</v>
      </c>
      <c r="BF103" s="29" t="e">
        <f t="shared" si="90"/>
        <v>#NUM!</v>
      </c>
      <c r="BG103" s="29" t="e">
        <f t="shared" si="91"/>
        <v>#NUM!</v>
      </c>
      <c r="BH103" s="23" t="e">
        <f t="shared" si="92"/>
        <v>#NUM!</v>
      </c>
      <c r="BI103" s="280"/>
    </row>
    <row r="104" spans="1:61" ht="13.5" thickBot="1" x14ac:dyDescent="0.25">
      <c r="A104" s="80"/>
      <c r="B104" s="111">
        <v>197</v>
      </c>
      <c r="C104" s="112"/>
      <c r="D104" s="256"/>
      <c r="E104" s="163"/>
      <c r="F104" s="163"/>
      <c r="G104" s="163"/>
      <c r="H104" s="106"/>
      <c r="I104" s="106"/>
      <c r="J104" s="106"/>
      <c r="K104" s="261"/>
      <c r="L104" s="261"/>
      <c r="M104" s="261"/>
      <c r="N104" s="158" t="e">
        <f t="shared" si="62"/>
        <v>#NUM!</v>
      </c>
      <c r="O104" s="252">
        <f t="shared" si="63"/>
        <v>0</v>
      </c>
      <c r="P104" s="253">
        <f t="shared" si="64"/>
        <v>0</v>
      </c>
      <c r="Q104" s="253">
        <f t="shared" si="65"/>
        <v>0</v>
      </c>
      <c r="R104" s="108">
        <f t="shared" si="66"/>
        <v>0</v>
      </c>
      <c r="S104" s="100">
        <f t="shared" si="67"/>
        <v>0</v>
      </c>
      <c r="T104" s="100">
        <f t="shared" si="68"/>
        <v>0</v>
      </c>
      <c r="U104" s="101">
        <f t="shared" si="69"/>
        <v>0</v>
      </c>
      <c r="V104" s="102">
        <f t="shared" si="70"/>
        <v>0</v>
      </c>
      <c r="W104" s="102">
        <f t="shared" si="71"/>
        <v>0</v>
      </c>
      <c r="X104" s="167">
        <f t="shared" si="72"/>
        <v>0.6</v>
      </c>
      <c r="Y104" s="103">
        <f t="shared" si="73"/>
        <v>0</v>
      </c>
      <c r="Z104" s="48">
        <f>AA104+V104</f>
        <v>0</v>
      </c>
      <c r="AA104" s="48">
        <f t="shared" si="75"/>
        <v>0</v>
      </c>
      <c r="AB104" s="49">
        <f t="shared" si="76"/>
        <v>0</v>
      </c>
      <c r="AC104" s="109">
        <f t="shared" si="77"/>
        <v>0</v>
      </c>
      <c r="AD104" s="82">
        <f t="shared" si="78"/>
        <v>0</v>
      </c>
      <c r="AE104" s="110">
        <f t="shared" si="79"/>
        <v>0</v>
      </c>
      <c r="AF104" s="213">
        <v>29</v>
      </c>
      <c r="AG104" s="214">
        <v>2</v>
      </c>
      <c r="AH104" s="215">
        <v>2004</v>
      </c>
      <c r="AI104" s="157" t="s">
        <v>20</v>
      </c>
      <c r="AJ104" s="213">
        <v>1</v>
      </c>
      <c r="AK104" s="214">
        <v>3</v>
      </c>
      <c r="AL104" s="215">
        <v>2004</v>
      </c>
      <c r="AM104" s="54">
        <f t="shared" si="80"/>
        <v>0</v>
      </c>
      <c r="AN104" s="50">
        <f t="shared" si="81"/>
        <v>0</v>
      </c>
      <c r="AO104" s="51">
        <f t="shared" si="82"/>
        <v>0</v>
      </c>
      <c r="AP104" s="51">
        <f t="shared" si="83"/>
        <v>0</v>
      </c>
      <c r="AQ104" s="12">
        <f>IF(AR104&lt;I104,M104-1,M104)</f>
        <v>0</v>
      </c>
      <c r="AR104" s="12">
        <f t="shared" si="85"/>
        <v>0</v>
      </c>
      <c r="AS104" s="20">
        <f t="shared" si="86"/>
        <v>0</v>
      </c>
      <c r="AT104" s="44">
        <v>2</v>
      </c>
      <c r="AU104" s="42">
        <v>4</v>
      </c>
      <c r="AV104" s="22">
        <v>6</v>
      </c>
      <c r="AW104" s="43">
        <v>9</v>
      </c>
      <c r="AX104" s="41">
        <v>11</v>
      </c>
      <c r="AY104" s="45">
        <v>29</v>
      </c>
      <c r="AZ104" s="21">
        <v>28</v>
      </c>
      <c r="BA104" s="46">
        <v>31</v>
      </c>
      <c r="BB104" s="47">
        <v>30</v>
      </c>
      <c r="BC104" s="13">
        <f>IF(I104=AU104,BB104,IF(I104=AV104,BB104,IF(I104=AW104,BB104,IF(I104=AX104,BB104,IF(I104=AT104,IF((J104/4-INT(J104/4)=0),AY104,AZ104),BA104)))))</f>
        <v>31</v>
      </c>
      <c r="BD104" s="24">
        <f t="shared" si="88"/>
        <v>0</v>
      </c>
      <c r="BE104" s="31">
        <f t="shared" si="89"/>
        <v>0</v>
      </c>
      <c r="BF104" s="29" t="e">
        <f t="shared" si="90"/>
        <v>#NUM!</v>
      </c>
      <c r="BG104" s="29" t="e">
        <f t="shared" si="91"/>
        <v>#NUM!</v>
      </c>
      <c r="BH104" s="23" t="e">
        <f>BG104-BF104</f>
        <v>#NUM!</v>
      </c>
      <c r="BI104" s="280"/>
    </row>
    <row r="105" spans="1:61" ht="13.5" thickBot="1" x14ac:dyDescent="0.25">
      <c r="A105" s="80"/>
      <c r="B105" s="111">
        <v>198</v>
      </c>
      <c r="C105" s="112"/>
      <c r="D105" s="256"/>
      <c r="E105" s="163"/>
      <c r="F105" s="163"/>
      <c r="G105" s="163"/>
      <c r="H105" s="106"/>
      <c r="I105" s="106"/>
      <c r="J105" s="106"/>
      <c r="K105" s="261"/>
      <c r="L105" s="261"/>
      <c r="M105" s="261"/>
      <c r="N105" s="158" t="e">
        <f t="shared" si="62"/>
        <v>#NUM!</v>
      </c>
      <c r="O105" s="252">
        <f t="shared" si="63"/>
        <v>0</v>
      </c>
      <c r="P105" s="253">
        <f t="shared" si="64"/>
        <v>0</v>
      </c>
      <c r="Q105" s="253">
        <f t="shared" si="65"/>
        <v>0</v>
      </c>
      <c r="R105" s="108">
        <f t="shared" si="66"/>
        <v>0</v>
      </c>
      <c r="S105" s="100">
        <f t="shared" si="67"/>
        <v>0</v>
      </c>
      <c r="T105" s="100">
        <f t="shared" si="68"/>
        <v>0</v>
      </c>
      <c r="U105" s="101">
        <f t="shared" si="69"/>
        <v>0</v>
      </c>
      <c r="V105" s="102">
        <f t="shared" si="70"/>
        <v>0</v>
      </c>
      <c r="W105" s="102">
        <f t="shared" si="71"/>
        <v>0</v>
      </c>
      <c r="X105" s="167">
        <f t="shared" si="72"/>
        <v>0.6</v>
      </c>
      <c r="Y105" s="103">
        <f t="shared" si="73"/>
        <v>0</v>
      </c>
      <c r="Z105" s="48">
        <f>AA105+V105</f>
        <v>0</v>
      </c>
      <c r="AA105" s="48">
        <f t="shared" si="75"/>
        <v>0</v>
      </c>
      <c r="AB105" s="49">
        <f t="shared" si="76"/>
        <v>0</v>
      </c>
      <c r="AC105" s="109">
        <f t="shared" si="77"/>
        <v>0</v>
      </c>
      <c r="AD105" s="82">
        <f t="shared" si="78"/>
        <v>0</v>
      </c>
      <c r="AE105" s="110">
        <f t="shared" si="79"/>
        <v>0</v>
      </c>
      <c r="AF105" s="213">
        <v>29</v>
      </c>
      <c r="AG105" s="214">
        <v>2</v>
      </c>
      <c r="AH105" s="215">
        <v>2004</v>
      </c>
      <c r="AI105" s="157" t="s">
        <v>20</v>
      </c>
      <c r="AJ105" s="213">
        <v>1</v>
      </c>
      <c r="AK105" s="214">
        <v>3</v>
      </c>
      <c r="AL105" s="215">
        <v>2004</v>
      </c>
      <c r="AM105" s="54">
        <f t="shared" si="80"/>
        <v>0</v>
      </c>
      <c r="AN105" s="50">
        <f t="shared" si="81"/>
        <v>0</v>
      </c>
      <c r="AO105" s="51">
        <f t="shared" si="82"/>
        <v>0</v>
      </c>
      <c r="AP105" s="51">
        <f t="shared" si="83"/>
        <v>0</v>
      </c>
      <c r="AQ105" s="12">
        <f>IF(AR105&lt;I105,M105-1,M105)</f>
        <v>0</v>
      </c>
      <c r="AR105" s="12">
        <f t="shared" si="85"/>
        <v>0</v>
      </c>
      <c r="AS105" s="20">
        <f t="shared" si="86"/>
        <v>0</v>
      </c>
      <c r="AT105" s="44">
        <v>2</v>
      </c>
      <c r="AU105" s="42">
        <v>4</v>
      </c>
      <c r="AV105" s="22">
        <v>6</v>
      </c>
      <c r="AW105" s="43">
        <v>9</v>
      </c>
      <c r="AX105" s="41">
        <v>11</v>
      </c>
      <c r="AY105" s="45">
        <v>29</v>
      </c>
      <c r="AZ105" s="21">
        <v>28</v>
      </c>
      <c r="BA105" s="46">
        <v>31</v>
      </c>
      <c r="BB105" s="47">
        <v>30</v>
      </c>
      <c r="BC105" s="13">
        <f>IF(I105=AU105,BB105,IF(I105=AV105,BB105,IF(I105=AW105,BB105,IF(I105=AX105,BB105,IF(I105=AT105,IF((J105/4-INT(J105/4)=0),AY105,AZ105),BA105)))))</f>
        <v>31</v>
      </c>
      <c r="BD105" s="24">
        <f t="shared" si="88"/>
        <v>0</v>
      </c>
      <c r="BE105" s="31">
        <f t="shared" si="89"/>
        <v>0</v>
      </c>
      <c r="BF105" s="29" t="e">
        <f t="shared" si="90"/>
        <v>#NUM!</v>
      </c>
      <c r="BG105" s="29" t="e">
        <f t="shared" si="91"/>
        <v>#NUM!</v>
      </c>
      <c r="BH105" s="23" t="e">
        <f>BG105-BF105</f>
        <v>#NUM!</v>
      </c>
      <c r="BI105" s="280"/>
    </row>
    <row r="106" spans="1:61" ht="13.5" thickBot="1" x14ac:dyDescent="0.25">
      <c r="A106" s="80"/>
      <c r="B106" s="111">
        <v>199</v>
      </c>
      <c r="C106" s="112"/>
      <c r="D106" s="256"/>
      <c r="E106" s="163"/>
      <c r="F106" s="163"/>
      <c r="G106" s="163"/>
      <c r="H106" s="106"/>
      <c r="I106" s="106"/>
      <c r="J106" s="106"/>
      <c r="K106" s="261"/>
      <c r="L106" s="261"/>
      <c r="M106" s="261"/>
      <c r="N106" s="158" t="e">
        <f t="shared" si="62"/>
        <v>#NUM!</v>
      </c>
      <c r="O106" s="252">
        <f t="shared" si="63"/>
        <v>0</v>
      </c>
      <c r="P106" s="253">
        <f t="shared" si="64"/>
        <v>0</v>
      </c>
      <c r="Q106" s="253">
        <f t="shared" si="65"/>
        <v>0</v>
      </c>
      <c r="R106" s="108">
        <f t="shared" si="66"/>
        <v>0</v>
      </c>
      <c r="S106" s="100">
        <f t="shared" si="67"/>
        <v>0</v>
      </c>
      <c r="T106" s="100">
        <f t="shared" si="68"/>
        <v>0</v>
      </c>
      <c r="U106" s="101">
        <f t="shared" si="69"/>
        <v>0</v>
      </c>
      <c r="V106" s="102">
        <f t="shared" si="70"/>
        <v>0</v>
      </c>
      <c r="W106" s="102">
        <f t="shared" si="71"/>
        <v>0</v>
      </c>
      <c r="X106" s="167">
        <f t="shared" si="72"/>
        <v>0.6</v>
      </c>
      <c r="Y106" s="103">
        <f t="shared" si="73"/>
        <v>0</v>
      </c>
      <c r="Z106" s="48">
        <f>AA106+V106</f>
        <v>0</v>
      </c>
      <c r="AA106" s="48">
        <f t="shared" si="75"/>
        <v>0</v>
      </c>
      <c r="AB106" s="49">
        <f t="shared" si="76"/>
        <v>0</v>
      </c>
      <c r="AC106" s="109">
        <f t="shared" si="77"/>
        <v>0</v>
      </c>
      <c r="AD106" s="82">
        <f t="shared" si="78"/>
        <v>0</v>
      </c>
      <c r="AE106" s="110">
        <f t="shared" si="79"/>
        <v>0</v>
      </c>
      <c r="AF106" s="213">
        <v>29</v>
      </c>
      <c r="AG106" s="214">
        <v>2</v>
      </c>
      <c r="AH106" s="215">
        <v>2004</v>
      </c>
      <c r="AI106" s="157" t="s">
        <v>20</v>
      </c>
      <c r="AJ106" s="213">
        <v>1</v>
      </c>
      <c r="AK106" s="214">
        <v>3</v>
      </c>
      <c r="AL106" s="215">
        <v>2004</v>
      </c>
      <c r="AM106" s="54">
        <f t="shared" si="80"/>
        <v>0</v>
      </c>
      <c r="AN106" s="50">
        <f t="shared" si="81"/>
        <v>0</v>
      </c>
      <c r="AO106" s="51">
        <f t="shared" si="82"/>
        <v>0</v>
      </c>
      <c r="AP106" s="51">
        <f t="shared" si="83"/>
        <v>0</v>
      </c>
      <c r="AQ106" s="12">
        <f>IF(AR106&lt;I106,M106-1,M106)</f>
        <v>0</v>
      </c>
      <c r="AR106" s="12">
        <f t="shared" si="85"/>
        <v>0</v>
      </c>
      <c r="AS106" s="20">
        <f t="shared" si="86"/>
        <v>0</v>
      </c>
      <c r="AT106" s="44">
        <v>2</v>
      </c>
      <c r="AU106" s="42">
        <v>4</v>
      </c>
      <c r="AV106" s="22">
        <v>6</v>
      </c>
      <c r="AW106" s="43">
        <v>9</v>
      </c>
      <c r="AX106" s="41">
        <v>11</v>
      </c>
      <c r="AY106" s="45">
        <v>29</v>
      </c>
      <c r="AZ106" s="21">
        <v>28</v>
      </c>
      <c r="BA106" s="46">
        <v>31</v>
      </c>
      <c r="BB106" s="47">
        <v>30</v>
      </c>
      <c r="BC106" s="13">
        <f>IF(I106=AU106,BB106,IF(I106=AV106,BB106,IF(I106=AW106,BB106,IF(I106=AX106,BB106,IF(I106=AT106,IF((J106/4-INT(J106/4)=0),AY106,AZ106),BA106)))))</f>
        <v>31</v>
      </c>
      <c r="BD106" s="24">
        <f t="shared" si="88"/>
        <v>0</v>
      </c>
      <c r="BE106" s="31">
        <f t="shared" si="89"/>
        <v>0</v>
      </c>
      <c r="BF106" s="29" t="e">
        <f t="shared" si="90"/>
        <v>#NUM!</v>
      </c>
      <c r="BG106" s="29" t="e">
        <f t="shared" si="91"/>
        <v>#NUM!</v>
      </c>
      <c r="BH106" s="23" t="e">
        <f>BG106-BF106</f>
        <v>#NUM!</v>
      </c>
      <c r="BI106" s="280"/>
    </row>
    <row r="107" spans="1:61" ht="13.5" thickBot="1" x14ac:dyDescent="0.25">
      <c r="A107" s="80"/>
      <c r="B107" s="148">
        <v>200</v>
      </c>
      <c r="C107" s="149"/>
      <c r="D107" s="257"/>
      <c r="E107" s="164"/>
      <c r="F107" s="164"/>
      <c r="G107" s="164"/>
      <c r="H107" s="150"/>
      <c r="I107" s="150"/>
      <c r="J107" s="150"/>
      <c r="K107" s="263"/>
      <c r="L107" s="263"/>
      <c r="M107" s="263"/>
      <c r="N107" s="158" t="e">
        <f t="shared" si="62"/>
        <v>#NUM!</v>
      </c>
      <c r="O107" s="252">
        <f t="shared" si="63"/>
        <v>0</v>
      </c>
      <c r="P107" s="253">
        <f t="shared" si="64"/>
        <v>0</v>
      </c>
      <c r="Q107" s="253">
        <f t="shared" si="65"/>
        <v>0</v>
      </c>
      <c r="R107" s="161">
        <f t="shared" si="66"/>
        <v>0</v>
      </c>
      <c r="S107" s="151">
        <f t="shared" si="67"/>
        <v>0</v>
      </c>
      <c r="T107" s="151">
        <f t="shared" si="68"/>
        <v>0</v>
      </c>
      <c r="U107" s="152">
        <f t="shared" si="69"/>
        <v>0</v>
      </c>
      <c r="V107" s="153">
        <f t="shared" si="70"/>
        <v>0</v>
      </c>
      <c r="W107" s="153">
        <f t="shared" si="71"/>
        <v>0</v>
      </c>
      <c r="X107" s="168">
        <f t="shared" si="72"/>
        <v>0.6</v>
      </c>
      <c r="Y107" s="103">
        <f t="shared" si="73"/>
        <v>0</v>
      </c>
      <c r="Z107" s="48">
        <f>AA107+V107</f>
        <v>0</v>
      </c>
      <c r="AA107" s="48">
        <f t="shared" si="75"/>
        <v>0</v>
      </c>
      <c r="AB107" s="49">
        <f t="shared" si="76"/>
        <v>0</v>
      </c>
      <c r="AC107" s="109">
        <f t="shared" si="77"/>
        <v>0</v>
      </c>
      <c r="AD107" s="82">
        <f t="shared" si="78"/>
        <v>0</v>
      </c>
      <c r="AE107" s="110">
        <f t="shared" si="79"/>
        <v>0</v>
      </c>
      <c r="AF107" s="213">
        <v>29</v>
      </c>
      <c r="AG107" s="214">
        <v>2</v>
      </c>
      <c r="AH107" s="215">
        <v>2004</v>
      </c>
      <c r="AI107" s="157" t="s">
        <v>20</v>
      </c>
      <c r="AJ107" s="213">
        <v>1</v>
      </c>
      <c r="AK107" s="214">
        <v>3</v>
      </c>
      <c r="AL107" s="215">
        <v>2004</v>
      </c>
      <c r="AM107" s="54">
        <f t="shared" si="80"/>
        <v>0</v>
      </c>
      <c r="AN107" s="50">
        <f t="shared" si="81"/>
        <v>0</v>
      </c>
      <c r="AO107" s="51">
        <f t="shared" si="82"/>
        <v>0</v>
      </c>
      <c r="AP107" s="51">
        <f t="shared" si="83"/>
        <v>0</v>
      </c>
      <c r="AQ107" s="12">
        <f>IF(AR107&lt;I107,M107-1,M107)</f>
        <v>0</v>
      </c>
      <c r="AR107" s="12">
        <f t="shared" si="85"/>
        <v>0</v>
      </c>
      <c r="AS107" s="20">
        <f t="shared" si="86"/>
        <v>0</v>
      </c>
      <c r="AT107" s="44">
        <v>2</v>
      </c>
      <c r="AU107" s="42">
        <v>4</v>
      </c>
      <c r="AV107" s="22">
        <v>6</v>
      </c>
      <c r="AW107" s="43">
        <v>9</v>
      </c>
      <c r="AX107" s="41">
        <v>11</v>
      </c>
      <c r="AY107" s="45">
        <v>29</v>
      </c>
      <c r="AZ107" s="21">
        <v>28</v>
      </c>
      <c r="BA107" s="46">
        <v>31</v>
      </c>
      <c r="BB107" s="47">
        <v>30</v>
      </c>
      <c r="BC107" s="13">
        <f>IF(I107=AU107,BB107,IF(I107=AV107,BB107,IF(I107=AW107,BB107,IF(I107=AX107,BB107,IF(I107=AT107,IF((J107/4-INT(J107/4)=0),AY107,AZ107),BA107)))))</f>
        <v>31</v>
      </c>
      <c r="BD107" s="24">
        <f t="shared" si="88"/>
        <v>0</v>
      </c>
      <c r="BE107" s="31">
        <f t="shared" si="89"/>
        <v>0</v>
      </c>
      <c r="BF107" s="29" t="e">
        <f t="shared" si="90"/>
        <v>#NUM!</v>
      </c>
      <c r="BG107" s="29" t="e">
        <f t="shared" si="91"/>
        <v>#NUM!</v>
      </c>
      <c r="BH107" s="23" t="e">
        <f>BG107-BF107</f>
        <v>#NUM!</v>
      </c>
      <c r="BI107" s="281"/>
    </row>
    <row r="108" spans="1:61" ht="13.5" thickTop="1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</row>
    <row r="109" spans="1:61" x14ac:dyDescent="0.2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</row>
  </sheetData>
  <sheetProtection password="C4AF" sheet="1" objects="1" scenarios="1"/>
  <customSheetViews>
    <customSheetView guid="{7D89E1A5-AA8A-47AE-A12B-CB169CABAA09}" hiddenColumns="1" topLeftCell="A73">
      <selection activeCell="D47" sqref="D47:M47"/>
      <colBreaks count="1" manualBreakCount="1">
        <brk id="24" max="1048575" man="1"/>
      </colBreaks>
      <pageMargins left="0.75" right="0.75" top="1" bottom="1" header="0.5" footer="0.5"/>
      <pageSetup paperSize="9" scale="67" orientation="portrait" r:id="rId1"/>
      <headerFooter alignWithMargins="0"/>
    </customSheetView>
  </customSheetViews>
  <mergeCells count="13">
    <mergeCell ref="N5:N6"/>
    <mergeCell ref="R5:T5"/>
    <mergeCell ref="X5:X6"/>
    <mergeCell ref="O5:Q5"/>
    <mergeCell ref="U5:W5"/>
    <mergeCell ref="B5:B6"/>
    <mergeCell ref="C5:C6"/>
    <mergeCell ref="D5:D6"/>
    <mergeCell ref="E5:G5"/>
    <mergeCell ref="K7:M7"/>
    <mergeCell ref="H7:J7"/>
    <mergeCell ref="H5:J5"/>
    <mergeCell ref="K5:M5"/>
  </mergeCells>
  <phoneticPr fontId="19" type="noConversion"/>
  <dataValidations count="3">
    <dataValidation type="whole" allowBlank="1" showInputMessage="1" showErrorMessage="1" sqref="H8:H107 K8:K107">
      <formula1>1</formula1>
      <formula2>31</formula2>
    </dataValidation>
    <dataValidation type="whole" allowBlank="1" showInputMessage="1" showErrorMessage="1" sqref="I8:I107 L8:L107">
      <formula1>1</formula1>
      <formula2>12</formula2>
    </dataValidation>
    <dataValidation type="whole" allowBlank="1" showInputMessage="1" showErrorMessage="1" sqref="J8:J107 M8:M107">
      <formula1>1900</formula1>
      <formula2>2020</formula2>
    </dataValidation>
  </dataValidations>
  <pageMargins left="0.75" right="0.75" top="1" bottom="1" header="0.5" footer="0.5"/>
  <pageSetup paperSize="9" scale="67" orientation="portrait" r:id="rId2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BI109"/>
  <sheetViews>
    <sheetView workbookViewId="0">
      <selection activeCell="C8" sqref="C8:M9"/>
    </sheetView>
  </sheetViews>
  <sheetFormatPr defaultRowHeight="12.75" x14ac:dyDescent="0.2"/>
  <cols>
    <col min="1" max="1" width="3.5703125" customWidth="1"/>
    <col min="2" max="2" width="6" customWidth="1"/>
    <col min="3" max="3" width="6.42578125" customWidth="1"/>
    <col min="4" max="4" width="44.42578125" customWidth="1"/>
    <col min="5" max="5" width="4.85546875" customWidth="1"/>
    <col min="6" max="6" width="5.5703125" customWidth="1"/>
    <col min="7" max="8" width="5.7109375" customWidth="1"/>
    <col min="9" max="9" width="5.42578125" customWidth="1"/>
    <col min="10" max="10" width="5.7109375" customWidth="1"/>
    <col min="11" max="11" width="5.85546875" customWidth="1"/>
    <col min="12" max="12" width="6.140625" customWidth="1"/>
    <col min="13" max="13" width="6.5703125" customWidth="1"/>
    <col min="14" max="14" width="9.140625" hidden="1" customWidth="1"/>
    <col min="15" max="15" width="0.140625" hidden="1" customWidth="1"/>
    <col min="16" max="16" width="5" hidden="1" customWidth="1"/>
    <col min="17" max="17" width="0.140625" hidden="1" customWidth="1"/>
    <col min="18" max="18" width="6.7109375" customWidth="1"/>
    <col min="19" max="19" width="7.28515625" customWidth="1"/>
    <col min="20" max="20" width="6.85546875" customWidth="1"/>
    <col min="21" max="21" width="0.28515625" hidden="1" customWidth="1"/>
    <col min="22" max="23" width="9.140625" hidden="1" customWidth="1"/>
    <col min="25" max="25" width="0.140625" customWidth="1"/>
    <col min="26" max="31" width="9.140625" hidden="1" customWidth="1"/>
    <col min="32" max="32" width="2.5703125" hidden="1" customWidth="1"/>
    <col min="33" max="44" width="9.140625" hidden="1" customWidth="1"/>
    <col min="45" max="45" width="6.140625" hidden="1" customWidth="1"/>
    <col min="46" max="57" width="9.140625" hidden="1" customWidth="1"/>
    <col min="58" max="58" width="12.28515625" hidden="1" customWidth="1"/>
    <col min="59" max="59" width="14" hidden="1" customWidth="1"/>
    <col min="60" max="60" width="9.140625" hidden="1" customWidth="1"/>
    <col min="61" max="61" width="46.42578125" customWidth="1"/>
  </cols>
  <sheetData>
    <row r="1" spans="1:6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216" t="s">
        <v>153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6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18" t="s">
        <v>33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61" x14ac:dyDescent="0.2">
      <c r="A3" s="80"/>
      <c r="B3" s="80"/>
      <c r="C3" s="245" t="s">
        <v>142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</row>
    <row r="4" spans="1:61" ht="12" customHeight="1" thickBot="1" x14ac:dyDescent="0.25">
      <c r="A4" s="120"/>
      <c r="B4" s="120"/>
      <c r="C4" s="246"/>
      <c r="D4" s="247"/>
      <c r="E4" s="247"/>
      <c r="F4" s="247"/>
      <c r="G4" s="247"/>
      <c r="H4" s="247"/>
      <c r="I4" s="247"/>
      <c r="J4" s="247"/>
      <c r="K4" s="83"/>
      <c r="L4" s="83"/>
      <c r="M4" s="83"/>
      <c r="N4" s="83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</row>
    <row r="5" spans="1:61" ht="53.25" customHeight="1" thickBot="1" x14ac:dyDescent="0.25">
      <c r="A5" s="120"/>
      <c r="B5" s="328" t="s">
        <v>35</v>
      </c>
      <c r="C5" s="330" t="s">
        <v>36</v>
      </c>
      <c r="D5" s="330" t="s">
        <v>37</v>
      </c>
      <c r="E5" s="332" t="s">
        <v>38</v>
      </c>
      <c r="F5" s="333"/>
      <c r="G5" s="334"/>
      <c r="H5" s="322" t="s">
        <v>39</v>
      </c>
      <c r="I5" s="323"/>
      <c r="J5" s="324"/>
      <c r="K5" s="325" t="s">
        <v>72</v>
      </c>
      <c r="L5" s="326"/>
      <c r="M5" s="327"/>
      <c r="N5" s="314" t="s">
        <v>40</v>
      </c>
      <c r="O5" s="337" t="s">
        <v>69</v>
      </c>
      <c r="P5" s="338"/>
      <c r="Q5" s="339"/>
      <c r="R5" s="316" t="s">
        <v>71</v>
      </c>
      <c r="S5" s="317"/>
      <c r="T5" s="318"/>
      <c r="U5" s="319" t="s">
        <v>41</v>
      </c>
      <c r="V5" s="320"/>
      <c r="W5" s="321"/>
      <c r="X5" s="335" t="s">
        <v>42</v>
      </c>
      <c r="Y5" s="84" t="s">
        <v>12</v>
      </c>
      <c r="Z5" s="85" t="s">
        <v>14</v>
      </c>
      <c r="AA5" s="86" t="s">
        <v>13</v>
      </c>
      <c r="AB5" s="85" t="s">
        <v>16</v>
      </c>
      <c r="AC5" s="87" t="s">
        <v>15</v>
      </c>
      <c r="AD5" s="87" t="s">
        <v>17</v>
      </c>
      <c r="AE5" s="87" t="s">
        <v>18</v>
      </c>
      <c r="AF5" s="81"/>
      <c r="AG5" s="81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279"/>
    </row>
    <row r="6" spans="1:61" ht="36.75" thickBot="1" x14ac:dyDescent="0.25">
      <c r="A6" s="120"/>
      <c r="B6" s="329"/>
      <c r="C6" s="331"/>
      <c r="D6" s="331"/>
      <c r="E6" s="88" t="s">
        <v>4</v>
      </c>
      <c r="F6" s="88" t="s">
        <v>1</v>
      </c>
      <c r="G6" s="88" t="s">
        <v>5</v>
      </c>
      <c r="H6" s="89" t="s">
        <v>43</v>
      </c>
      <c r="I6" s="89" t="s">
        <v>1</v>
      </c>
      <c r="J6" s="89" t="s">
        <v>0</v>
      </c>
      <c r="K6" s="90" t="s">
        <v>43</v>
      </c>
      <c r="L6" s="90" t="s">
        <v>1</v>
      </c>
      <c r="M6" s="90" t="s">
        <v>0</v>
      </c>
      <c r="N6" s="315"/>
      <c r="O6" s="88" t="s">
        <v>4</v>
      </c>
      <c r="P6" s="88" t="s">
        <v>1</v>
      </c>
      <c r="Q6" s="88" t="s">
        <v>5</v>
      </c>
      <c r="R6" s="88" t="s">
        <v>4</v>
      </c>
      <c r="S6" s="88" t="s">
        <v>1</v>
      </c>
      <c r="T6" s="88" t="s">
        <v>5</v>
      </c>
      <c r="U6" s="91" t="s">
        <v>4</v>
      </c>
      <c r="V6" s="91" t="s">
        <v>1</v>
      </c>
      <c r="W6" s="91" t="s">
        <v>5</v>
      </c>
      <c r="X6" s="336"/>
      <c r="Y6" s="92"/>
      <c r="Z6" s="81"/>
      <c r="AA6" s="81"/>
      <c r="AB6" s="81"/>
      <c r="AC6" s="81"/>
      <c r="AD6" s="81"/>
      <c r="AE6" s="81"/>
      <c r="AF6" s="81"/>
      <c r="AG6" s="81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281"/>
    </row>
    <row r="7" spans="1:61" ht="9.75" customHeight="1" thickBot="1" x14ac:dyDescent="0.25">
      <c r="A7" s="120"/>
      <c r="B7" s="93">
        <v>1</v>
      </c>
      <c r="C7" s="94">
        <v>2</v>
      </c>
      <c r="D7" s="94">
        <v>3</v>
      </c>
      <c r="E7" s="94">
        <v>4</v>
      </c>
      <c r="F7" s="94">
        <v>5</v>
      </c>
      <c r="G7" s="95">
        <v>6</v>
      </c>
      <c r="H7" s="311">
        <v>7</v>
      </c>
      <c r="I7" s="312"/>
      <c r="J7" s="313"/>
      <c r="K7" s="311">
        <v>8</v>
      </c>
      <c r="L7" s="312"/>
      <c r="M7" s="313"/>
      <c r="N7" s="96"/>
      <c r="O7" s="93"/>
      <c r="P7" s="97"/>
      <c r="Q7" s="97"/>
      <c r="R7" s="166">
        <v>9</v>
      </c>
      <c r="S7" s="166">
        <v>10</v>
      </c>
      <c r="T7" s="166">
        <v>11</v>
      </c>
      <c r="U7" s="97"/>
      <c r="V7" s="97"/>
      <c r="W7" s="97"/>
      <c r="X7" s="166">
        <v>12</v>
      </c>
      <c r="Y7" s="98"/>
      <c r="Z7" s="81"/>
      <c r="AA7" s="81"/>
      <c r="AB7" s="81"/>
      <c r="AC7" s="81"/>
      <c r="AD7" s="81"/>
      <c r="AE7" s="81"/>
      <c r="AF7" s="81"/>
      <c r="AG7" s="81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282"/>
    </row>
    <row r="8" spans="1:61" ht="13.5" thickBot="1" x14ac:dyDescent="0.25">
      <c r="A8" s="80"/>
      <c r="B8" s="111">
        <v>201</v>
      </c>
      <c r="C8" s="105"/>
      <c r="D8" s="256"/>
      <c r="E8" s="162"/>
      <c r="F8" s="162"/>
      <c r="G8" s="162"/>
      <c r="H8" s="248"/>
      <c r="I8" s="249"/>
      <c r="J8" s="250"/>
      <c r="K8" s="265"/>
      <c r="L8" s="266"/>
      <c r="M8" s="265"/>
      <c r="N8" s="158" t="e">
        <f t="shared" ref="N8:N39" si="0">BH8</f>
        <v>#NUM!</v>
      </c>
      <c r="O8" s="252">
        <f t="shared" ref="O8:O39" si="1">IF(M8&gt;0,(IF(H8&gt;K8,(IF(I8&gt;(L8-1),M8-J8-1,M8-J8)),(IF(I8&gt;(L8),M8-J8-1,M8-J8)))),0)</f>
        <v>0</v>
      </c>
      <c r="P8" s="253">
        <f t="shared" ref="P8:P39" si="2">IF(L8&gt;0,(IF(H8&gt;K8,(IF(I8&gt;(L8-1),L8+11-I8,L8-I8-1)),(IF((I8-1)&lt;L8,L8-I8,(IF(I8&gt;(L8-1),L8-I8+12,L8-I8)))))),0)</f>
        <v>0</v>
      </c>
      <c r="Q8" s="253">
        <f t="shared" ref="Q8:Q39" si="3">IF(K8&gt;0,(IF(H8=0,IF(I8=0,IF(J8=0,IF(K8=0,IF(L8=0,IF(M8=0,0,BE8))))),BE8)),0)</f>
        <v>0</v>
      </c>
      <c r="R8" s="108">
        <f t="shared" ref="R8:R39" si="4">AE8</f>
        <v>0</v>
      </c>
      <c r="S8" s="100">
        <f t="shared" ref="S8:S39" si="5">IF(M8=0,0,(IF(J8=0,0,AD8)))</f>
        <v>0</v>
      </c>
      <c r="T8" s="100">
        <f t="shared" ref="T8:T39" si="6">IF(M8=0,0,(IF(J8=0,0,AC8)))</f>
        <v>0</v>
      </c>
      <c r="U8" s="101">
        <f t="shared" ref="U8:U39" si="7">E8+O8</f>
        <v>0</v>
      </c>
      <c r="V8" s="102">
        <f t="shared" ref="V8:V39" si="8">F8+P8</f>
        <v>0</v>
      </c>
      <c r="W8" s="102">
        <f t="shared" ref="W8:W39" si="9">G8+Q8</f>
        <v>0</v>
      </c>
      <c r="X8" s="167">
        <f t="shared" ref="X8:X39" si="10">IF(R8&lt;5,60%,IF(AND(R8&gt;=5,R8&lt;8),80%,IF(R8&gt;=8,100%)))</f>
        <v>0.6</v>
      </c>
      <c r="Y8" s="103">
        <f t="shared" ref="Y8:Y39" si="11">W8</f>
        <v>0</v>
      </c>
      <c r="Z8" s="48">
        <f t="shared" ref="Z8:Z39" si="12">AA8+V8</f>
        <v>0</v>
      </c>
      <c r="AA8" s="48">
        <f t="shared" ref="AA8:AA39" si="13">INT(Y8/30)</f>
        <v>0</v>
      </c>
      <c r="AB8" s="49">
        <f t="shared" ref="AB8:AB39" si="14">INT(Z8/12)</f>
        <v>0</v>
      </c>
      <c r="AC8" s="109">
        <f t="shared" ref="AC8:AC39" si="15">IF(Y8&gt;29,Y8-30*INT(Y8/30),Y8)</f>
        <v>0</v>
      </c>
      <c r="AD8" s="82">
        <f t="shared" ref="AD8:AD39" si="16">IF((Z8-AB8*12)&gt;10,Z8-AB8*12,Z8-AB8*12)</f>
        <v>0</v>
      </c>
      <c r="AE8" s="110">
        <f t="shared" ref="AE8:AE39" si="17">AB8+U8</f>
        <v>0</v>
      </c>
      <c r="AF8" s="213">
        <v>29</v>
      </c>
      <c r="AG8" s="214">
        <v>2</v>
      </c>
      <c r="AH8" s="215">
        <v>2004</v>
      </c>
      <c r="AI8" s="157" t="s">
        <v>20</v>
      </c>
      <c r="AJ8" s="213">
        <v>1</v>
      </c>
      <c r="AK8" s="214">
        <v>3</v>
      </c>
      <c r="AL8" s="215">
        <v>2004</v>
      </c>
      <c r="AM8" s="54">
        <f t="shared" ref="AM8:AM39" si="18">IF(H8=0,IF(I8=0,IF(J8=0,IF(K8=0,IF(L8=0,IF(M8=0,0,BH8))))),BH8)</f>
        <v>0</v>
      </c>
      <c r="AN8" s="50">
        <f t="shared" ref="AN8:AN39" si="19">IF(H8&gt;K8,(IF(I8&gt;(L8-1),M8-J8-1,M8-J8)),(IF(I8&gt;(L8),M8-J8-1,M8-J8)))</f>
        <v>0</v>
      </c>
      <c r="AO8" s="51">
        <f t="shared" ref="AO8:AO39" si="20">IF(H8&gt;K8,(IF(I8&gt;(L8-1),L8+11-I8,L8-I8-1)),(IF((I8-1)&lt;L8,L8-I8,(IF(I8&gt;(L8-1),L8-I8+12,L8-I8)))))</f>
        <v>0</v>
      </c>
      <c r="AP8" s="51">
        <f t="shared" ref="AP8:AP39" si="21">IF(H8=0,IF(I8=0,IF(J8=0,IF(K8=0,IF(L8=0,IF(M8=0,0,BE8))))),BE8)</f>
        <v>0</v>
      </c>
      <c r="AQ8" s="12">
        <f t="shared" ref="AQ8:AQ39" si="22">IF(AR8&lt;I8,M8-1,M8)</f>
        <v>0</v>
      </c>
      <c r="AR8" s="12">
        <f t="shared" ref="AR8:AR39" si="23">IF(K8&lt;H8,L8-1,L8)</f>
        <v>0</v>
      </c>
      <c r="AS8" s="20">
        <f t="shared" ref="AS8:AS39" si="24">AQ8-J8</f>
        <v>0</v>
      </c>
      <c r="AT8" s="44">
        <v>2</v>
      </c>
      <c r="AU8" s="42">
        <v>4</v>
      </c>
      <c r="AV8" s="22">
        <v>6</v>
      </c>
      <c r="AW8" s="43">
        <v>9</v>
      </c>
      <c r="AX8" s="41">
        <v>11</v>
      </c>
      <c r="AY8" s="45">
        <v>29</v>
      </c>
      <c r="AZ8" s="21">
        <v>28</v>
      </c>
      <c r="BA8" s="46">
        <v>31</v>
      </c>
      <c r="BB8" s="47">
        <v>30</v>
      </c>
      <c r="BC8" s="13">
        <f t="shared" ref="BC8:BC39" si="25">IF(I8=AU8,BB8,IF(I8=AV8,BB8,IF(I8=AW8,BB8,IF(I8=AX8,BB8,IF(I8=AT8,IF((J8/4-INT(J8/4)=0),AY8,AZ8),BA8)))))</f>
        <v>31</v>
      </c>
      <c r="BD8" s="24">
        <f t="shared" ref="BD8:BD39" si="26">IF(AR8&lt;I8,AR8+12,AR8)</f>
        <v>0</v>
      </c>
      <c r="BE8" s="31">
        <f t="shared" ref="BE8:BE39" si="27">IF(H8&gt;K8,K8+BC8-H8,K8-H8)</f>
        <v>0</v>
      </c>
      <c r="BF8" s="29" t="e">
        <f t="shared" ref="BF8:BF39" si="28">DATE(J8,I8,H8)</f>
        <v>#NUM!</v>
      </c>
      <c r="BG8" s="29" t="e">
        <f t="shared" ref="BG8:BG39" si="29">DATE(M8,L8,K8)</f>
        <v>#NUM!</v>
      </c>
      <c r="BH8" s="23" t="e">
        <f t="shared" ref="BH8:BH39" si="30">BG8-BF8</f>
        <v>#NUM!</v>
      </c>
      <c r="BI8" s="279"/>
    </row>
    <row r="9" spans="1:61" ht="13.5" thickBot="1" x14ac:dyDescent="0.25">
      <c r="A9" s="80"/>
      <c r="B9" s="111">
        <v>202</v>
      </c>
      <c r="C9" s="105"/>
      <c r="D9" s="256"/>
      <c r="E9" s="163"/>
      <c r="F9" s="163"/>
      <c r="G9" s="163"/>
      <c r="H9" s="254"/>
      <c r="I9" s="249"/>
      <c r="J9" s="250"/>
      <c r="K9" s="267"/>
      <c r="L9" s="266"/>
      <c r="M9" s="267"/>
      <c r="N9" s="158" t="e">
        <f t="shared" si="0"/>
        <v>#NUM!</v>
      </c>
      <c r="O9" s="252">
        <f t="shared" si="1"/>
        <v>0</v>
      </c>
      <c r="P9" s="253">
        <f t="shared" si="2"/>
        <v>0</v>
      </c>
      <c r="Q9" s="253">
        <f t="shared" si="3"/>
        <v>0</v>
      </c>
      <c r="R9" s="108">
        <f t="shared" si="4"/>
        <v>0</v>
      </c>
      <c r="S9" s="100">
        <f t="shared" si="5"/>
        <v>0</v>
      </c>
      <c r="T9" s="100">
        <f t="shared" si="6"/>
        <v>0</v>
      </c>
      <c r="U9" s="101">
        <f t="shared" si="7"/>
        <v>0</v>
      </c>
      <c r="V9" s="102">
        <f t="shared" si="8"/>
        <v>0</v>
      </c>
      <c r="W9" s="102">
        <f t="shared" si="9"/>
        <v>0</v>
      </c>
      <c r="X9" s="167">
        <f t="shared" si="10"/>
        <v>0.6</v>
      </c>
      <c r="Y9" s="103">
        <f t="shared" si="11"/>
        <v>0</v>
      </c>
      <c r="Z9" s="48">
        <f t="shared" si="12"/>
        <v>0</v>
      </c>
      <c r="AA9" s="48">
        <f t="shared" si="13"/>
        <v>0</v>
      </c>
      <c r="AB9" s="49">
        <f t="shared" si="14"/>
        <v>0</v>
      </c>
      <c r="AC9" s="109">
        <f t="shared" si="15"/>
        <v>0</v>
      </c>
      <c r="AD9" s="82">
        <f t="shared" si="16"/>
        <v>0</v>
      </c>
      <c r="AE9" s="110">
        <f t="shared" si="17"/>
        <v>0</v>
      </c>
      <c r="AF9" s="213">
        <v>29</v>
      </c>
      <c r="AG9" s="214">
        <v>2</v>
      </c>
      <c r="AH9" s="215">
        <v>2004</v>
      </c>
      <c r="AI9" s="157" t="s">
        <v>20</v>
      </c>
      <c r="AJ9" s="213">
        <v>1</v>
      </c>
      <c r="AK9" s="214">
        <v>3</v>
      </c>
      <c r="AL9" s="215">
        <v>2004</v>
      </c>
      <c r="AM9" s="54">
        <f t="shared" si="18"/>
        <v>0</v>
      </c>
      <c r="AN9" s="50">
        <f t="shared" si="19"/>
        <v>0</v>
      </c>
      <c r="AO9" s="51">
        <f t="shared" si="20"/>
        <v>0</v>
      </c>
      <c r="AP9" s="51">
        <f t="shared" si="21"/>
        <v>0</v>
      </c>
      <c r="AQ9" s="12">
        <f t="shared" si="22"/>
        <v>0</v>
      </c>
      <c r="AR9" s="12">
        <f t="shared" si="23"/>
        <v>0</v>
      </c>
      <c r="AS9" s="20">
        <f t="shared" si="24"/>
        <v>0</v>
      </c>
      <c r="AT9" s="44">
        <v>2</v>
      </c>
      <c r="AU9" s="42">
        <v>4</v>
      </c>
      <c r="AV9" s="22">
        <v>6</v>
      </c>
      <c r="AW9" s="43">
        <v>9</v>
      </c>
      <c r="AX9" s="41">
        <v>11</v>
      </c>
      <c r="AY9" s="45">
        <v>29</v>
      </c>
      <c r="AZ9" s="21">
        <v>28</v>
      </c>
      <c r="BA9" s="46">
        <v>31</v>
      </c>
      <c r="BB9" s="47">
        <v>30</v>
      </c>
      <c r="BC9" s="13">
        <f t="shared" si="25"/>
        <v>31</v>
      </c>
      <c r="BD9" s="24">
        <f t="shared" si="26"/>
        <v>0</v>
      </c>
      <c r="BE9" s="31">
        <f t="shared" si="27"/>
        <v>0</v>
      </c>
      <c r="BF9" s="29" t="e">
        <f t="shared" si="28"/>
        <v>#NUM!</v>
      </c>
      <c r="BG9" s="29" t="e">
        <f t="shared" si="29"/>
        <v>#NUM!</v>
      </c>
      <c r="BH9" s="23" t="e">
        <f t="shared" si="30"/>
        <v>#NUM!</v>
      </c>
      <c r="BI9" s="280"/>
    </row>
    <row r="10" spans="1:61" ht="13.5" thickBot="1" x14ac:dyDescent="0.25">
      <c r="A10" s="80"/>
      <c r="B10" s="111">
        <v>203</v>
      </c>
      <c r="C10" s="105"/>
      <c r="D10" s="256"/>
      <c r="E10" s="163"/>
      <c r="F10" s="163"/>
      <c r="G10" s="163"/>
      <c r="H10" s="254"/>
      <c r="I10" s="249"/>
      <c r="J10" s="250"/>
      <c r="K10" s="267"/>
      <c r="L10" s="266"/>
      <c r="M10" s="267"/>
      <c r="N10" s="158" t="e">
        <f t="shared" si="0"/>
        <v>#NUM!</v>
      </c>
      <c r="O10" s="252">
        <f t="shared" si="1"/>
        <v>0</v>
      </c>
      <c r="P10" s="253">
        <f t="shared" si="2"/>
        <v>0</v>
      </c>
      <c r="Q10" s="253">
        <f t="shared" si="3"/>
        <v>0</v>
      </c>
      <c r="R10" s="108">
        <f t="shared" si="4"/>
        <v>0</v>
      </c>
      <c r="S10" s="100">
        <f t="shared" si="5"/>
        <v>0</v>
      </c>
      <c r="T10" s="100">
        <f t="shared" si="6"/>
        <v>0</v>
      </c>
      <c r="U10" s="101">
        <f t="shared" si="7"/>
        <v>0</v>
      </c>
      <c r="V10" s="102">
        <f t="shared" si="8"/>
        <v>0</v>
      </c>
      <c r="W10" s="102">
        <f t="shared" si="9"/>
        <v>0</v>
      </c>
      <c r="X10" s="167">
        <f t="shared" si="10"/>
        <v>0.6</v>
      </c>
      <c r="Y10" s="103">
        <f t="shared" si="11"/>
        <v>0</v>
      </c>
      <c r="Z10" s="48">
        <f t="shared" si="12"/>
        <v>0</v>
      </c>
      <c r="AA10" s="48">
        <f t="shared" si="13"/>
        <v>0</v>
      </c>
      <c r="AB10" s="49">
        <f t="shared" si="14"/>
        <v>0</v>
      </c>
      <c r="AC10" s="109">
        <f t="shared" si="15"/>
        <v>0</v>
      </c>
      <c r="AD10" s="82">
        <f t="shared" si="16"/>
        <v>0</v>
      </c>
      <c r="AE10" s="110">
        <f t="shared" si="17"/>
        <v>0</v>
      </c>
      <c r="AF10" s="213">
        <v>29</v>
      </c>
      <c r="AG10" s="214">
        <v>2</v>
      </c>
      <c r="AH10" s="215">
        <v>2004</v>
      </c>
      <c r="AI10" s="157" t="s">
        <v>20</v>
      </c>
      <c r="AJ10" s="213">
        <v>1</v>
      </c>
      <c r="AK10" s="214">
        <v>3</v>
      </c>
      <c r="AL10" s="215">
        <v>2004</v>
      </c>
      <c r="AM10" s="54">
        <f t="shared" si="18"/>
        <v>0</v>
      </c>
      <c r="AN10" s="50">
        <f t="shared" si="19"/>
        <v>0</v>
      </c>
      <c r="AO10" s="51">
        <f t="shared" si="20"/>
        <v>0</v>
      </c>
      <c r="AP10" s="51">
        <f t="shared" si="21"/>
        <v>0</v>
      </c>
      <c r="AQ10" s="12">
        <f t="shared" si="22"/>
        <v>0</v>
      </c>
      <c r="AR10" s="12">
        <f t="shared" si="23"/>
        <v>0</v>
      </c>
      <c r="AS10" s="20">
        <f t="shared" si="24"/>
        <v>0</v>
      </c>
      <c r="AT10" s="44">
        <v>2</v>
      </c>
      <c r="AU10" s="42">
        <v>4</v>
      </c>
      <c r="AV10" s="22">
        <v>6</v>
      </c>
      <c r="AW10" s="43">
        <v>9</v>
      </c>
      <c r="AX10" s="41">
        <v>11</v>
      </c>
      <c r="AY10" s="45">
        <v>29</v>
      </c>
      <c r="AZ10" s="21">
        <v>28</v>
      </c>
      <c r="BA10" s="46">
        <v>31</v>
      </c>
      <c r="BB10" s="47">
        <v>30</v>
      </c>
      <c r="BC10" s="13">
        <f t="shared" si="25"/>
        <v>31</v>
      </c>
      <c r="BD10" s="24">
        <f t="shared" si="26"/>
        <v>0</v>
      </c>
      <c r="BE10" s="31">
        <f t="shared" si="27"/>
        <v>0</v>
      </c>
      <c r="BF10" s="29" t="e">
        <f t="shared" si="28"/>
        <v>#NUM!</v>
      </c>
      <c r="BG10" s="29" t="e">
        <f t="shared" si="29"/>
        <v>#NUM!</v>
      </c>
      <c r="BH10" s="23" t="e">
        <f t="shared" si="30"/>
        <v>#NUM!</v>
      </c>
      <c r="BI10" s="280"/>
    </row>
    <row r="11" spans="1:61" ht="13.5" thickBot="1" x14ac:dyDescent="0.25">
      <c r="A11" s="80"/>
      <c r="B11" s="111">
        <v>204</v>
      </c>
      <c r="C11" s="105"/>
      <c r="D11" s="256"/>
      <c r="E11" s="163"/>
      <c r="F11" s="163"/>
      <c r="G11" s="163"/>
      <c r="H11" s="254"/>
      <c r="I11" s="249"/>
      <c r="J11" s="250"/>
      <c r="K11" s="267"/>
      <c r="L11" s="266"/>
      <c r="M11" s="267"/>
      <c r="N11" s="158" t="e">
        <f t="shared" si="0"/>
        <v>#NUM!</v>
      </c>
      <c r="O11" s="252">
        <f t="shared" si="1"/>
        <v>0</v>
      </c>
      <c r="P11" s="253">
        <f t="shared" si="2"/>
        <v>0</v>
      </c>
      <c r="Q11" s="253">
        <f t="shared" si="3"/>
        <v>0</v>
      </c>
      <c r="R11" s="108">
        <f t="shared" si="4"/>
        <v>0</v>
      </c>
      <c r="S11" s="100">
        <f t="shared" si="5"/>
        <v>0</v>
      </c>
      <c r="T11" s="100">
        <f t="shared" si="6"/>
        <v>0</v>
      </c>
      <c r="U11" s="101">
        <f t="shared" si="7"/>
        <v>0</v>
      </c>
      <c r="V11" s="102">
        <f t="shared" si="8"/>
        <v>0</v>
      </c>
      <c r="W11" s="102">
        <f t="shared" si="9"/>
        <v>0</v>
      </c>
      <c r="X11" s="167">
        <f t="shared" si="10"/>
        <v>0.6</v>
      </c>
      <c r="Y11" s="103">
        <f t="shared" si="11"/>
        <v>0</v>
      </c>
      <c r="Z11" s="48">
        <f t="shared" si="12"/>
        <v>0</v>
      </c>
      <c r="AA11" s="48">
        <f t="shared" si="13"/>
        <v>0</v>
      </c>
      <c r="AB11" s="49">
        <f t="shared" si="14"/>
        <v>0</v>
      </c>
      <c r="AC11" s="109">
        <f t="shared" si="15"/>
        <v>0</v>
      </c>
      <c r="AD11" s="82">
        <f t="shared" si="16"/>
        <v>0</v>
      </c>
      <c r="AE11" s="110">
        <f t="shared" si="17"/>
        <v>0</v>
      </c>
      <c r="AF11" s="213">
        <v>29</v>
      </c>
      <c r="AG11" s="214">
        <v>2</v>
      </c>
      <c r="AH11" s="215">
        <v>2004</v>
      </c>
      <c r="AI11" s="157" t="s">
        <v>20</v>
      </c>
      <c r="AJ11" s="213">
        <v>1</v>
      </c>
      <c r="AK11" s="214">
        <v>3</v>
      </c>
      <c r="AL11" s="215">
        <v>2004</v>
      </c>
      <c r="AM11" s="54">
        <f t="shared" si="18"/>
        <v>0</v>
      </c>
      <c r="AN11" s="50">
        <f t="shared" si="19"/>
        <v>0</v>
      </c>
      <c r="AO11" s="51">
        <f t="shared" si="20"/>
        <v>0</v>
      </c>
      <c r="AP11" s="51">
        <f t="shared" si="21"/>
        <v>0</v>
      </c>
      <c r="AQ11" s="12">
        <f t="shared" si="22"/>
        <v>0</v>
      </c>
      <c r="AR11" s="12">
        <f t="shared" si="23"/>
        <v>0</v>
      </c>
      <c r="AS11" s="20">
        <f t="shared" si="24"/>
        <v>0</v>
      </c>
      <c r="AT11" s="44">
        <v>2</v>
      </c>
      <c r="AU11" s="42">
        <v>4</v>
      </c>
      <c r="AV11" s="22">
        <v>6</v>
      </c>
      <c r="AW11" s="43">
        <v>9</v>
      </c>
      <c r="AX11" s="41">
        <v>11</v>
      </c>
      <c r="AY11" s="45">
        <v>29</v>
      </c>
      <c r="AZ11" s="21">
        <v>28</v>
      </c>
      <c r="BA11" s="46">
        <v>31</v>
      </c>
      <c r="BB11" s="47">
        <v>30</v>
      </c>
      <c r="BC11" s="13">
        <f t="shared" si="25"/>
        <v>31</v>
      </c>
      <c r="BD11" s="24">
        <f t="shared" si="26"/>
        <v>0</v>
      </c>
      <c r="BE11" s="31">
        <f t="shared" si="27"/>
        <v>0</v>
      </c>
      <c r="BF11" s="29" t="e">
        <f t="shared" si="28"/>
        <v>#NUM!</v>
      </c>
      <c r="BG11" s="29" t="e">
        <f t="shared" si="29"/>
        <v>#NUM!</v>
      </c>
      <c r="BH11" s="23" t="e">
        <f t="shared" si="30"/>
        <v>#NUM!</v>
      </c>
      <c r="BI11" s="280"/>
    </row>
    <row r="12" spans="1:61" ht="13.5" thickBot="1" x14ac:dyDescent="0.25">
      <c r="A12" s="80"/>
      <c r="B12" s="111">
        <v>205</v>
      </c>
      <c r="C12" s="105"/>
      <c r="D12" s="256"/>
      <c r="E12" s="163"/>
      <c r="F12" s="163"/>
      <c r="G12" s="163"/>
      <c r="H12" s="106"/>
      <c r="I12" s="159"/>
      <c r="J12" s="106"/>
      <c r="K12" s="261"/>
      <c r="L12" s="262"/>
      <c r="M12" s="261"/>
      <c r="N12" s="158" t="e">
        <f t="shared" si="0"/>
        <v>#NUM!</v>
      </c>
      <c r="O12" s="252">
        <f t="shared" si="1"/>
        <v>0</v>
      </c>
      <c r="P12" s="253">
        <f t="shared" si="2"/>
        <v>0</v>
      </c>
      <c r="Q12" s="253">
        <f t="shared" si="3"/>
        <v>0</v>
      </c>
      <c r="R12" s="108">
        <f t="shared" si="4"/>
        <v>0</v>
      </c>
      <c r="S12" s="100">
        <f t="shared" si="5"/>
        <v>0</v>
      </c>
      <c r="T12" s="100">
        <f t="shared" si="6"/>
        <v>0</v>
      </c>
      <c r="U12" s="101">
        <f t="shared" si="7"/>
        <v>0</v>
      </c>
      <c r="V12" s="102">
        <f t="shared" si="8"/>
        <v>0</v>
      </c>
      <c r="W12" s="102">
        <f t="shared" si="9"/>
        <v>0</v>
      </c>
      <c r="X12" s="167">
        <f t="shared" si="10"/>
        <v>0.6</v>
      </c>
      <c r="Y12" s="103">
        <f t="shared" si="11"/>
        <v>0</v>
      </c>
      <c r="Z12" s="48">
        <f t="shared" si="12"/>
        <v>0</v>
      </c>
      <c r="AA12" s="48">
        <f t="shared" si="13"/>
        <v>0</v>
      </c>
      <c r="AB12" s="49">
        <f t="shared" si="14"/>
        <v>0</v>
      </c>
      <c r="AC12" s="109">
        <f t="shared" si="15"/>
        <v>0</v>
      </c>
      <c r="AD12" s="82">
        <f t="shared" si="16"/>
        <v>0</v>
      </c>
      <c r="AE12" s="110">
        <f t="shared" si="17"/>
        <v>0</v>
      </c>
      <c r="AF12" s="213">
        <v>29</v>
      </c>
      <c r="AG12" s="214">
        <v>2</v>
      </c>
      <c r="AH12" s="215">
        <v>2004</v>
      </c>
      <c r="AI12" s="157" t="s">
        <v>20</v>
      </c>
      <c r="AJ12" s="213">
        <v>1</v>
      </c>
      <c r="AK12" s="214">
        <v>3</v>
      </c>
      <c r="AL12" s="215">
        <v>2004</v>
      </c>
      <c r="AM12" s="54">
        <f t="shared" si="18"/>
        <v>0</v>
      </c>
      <c r="AN12" s="50">
        <f t="shared" si="19"/>
        <v>0</v>
      </c>
      <c r="AO12" s="51">
        <f t="shared" si="20"/>
        <v>0</v>
      </c>
      <c r="AP12" s="51">
        <f t="shared" si="21"/>
        <v>0</v>
      </c>
      <c r="AQ12" s="12">
        <f t="shared" si="22"/>
        <v>0</v>
      </c>
      <c r="AR12" s="12">
        <f t="shared" si="23"/>
        <v>0</v>
      </c>
      <c r="AS12" s="20">
        <f t="shared" si="24"/>
        <v>0</v>
      </c>
      <c r="AT12" s="44">
        <v>2</v>
      </c>
      <c r="AU12" s="42">
        <v>4</v>
      </c>
      <c r="AV12" s="22">
        <v>6</v>
      </c>
      <c r="AW12" s="43">
        <v>9</v>
      </c>
      <c r="AX12" s="41">
        <v>11</v>
      </c>
      <c r="AY12" s="45">
        <v>29</v>
      </c>
      <c r="AZ12" s="21">
        <v>28</v>
      </c>
      <c r="BA12" s="46">
        <v>31</v>
      </c>
      <c r="BB12" s="47">
        <v>30</v>
      </c>
      <c r="BC12" s="13">
        <f t="shared" si="25"/>
        <v>31</v>
      </c>
      <c r="BD12" s="24">
        <f t="shared" si="26"/>
        <v>0</v>
      </c>
      <c r="BE12" s="31">
        <f t="shared" si="27"/>
        <v>0</v>
      </c>
      <c r="BF12" s="29" t="e">
        <f t="shared" si="28"/>
        <v>#NUM!</v>
      </c>
      <c r="BG12" s="29" t="e">
        <f t="shared" si="29"/>
        <v>#NUM!</v>
      </c>
      <c r="BH12" s="23" t="e">
        <f t="shared" si="30"/>
        <v>#NUM!</v>
      </c>
      <c r="BI12" s="280"/>
    </row>
    <row r="13" spans="1:61" ht="13.5" thickBot="1" x14ac:dyDescent="0.25">
      <c r="A13" s="80"/>
      <c r="B13" s="111">
        <v>206</v>
      </c>
      <c r="C13" s="105"/>
      <c r="D13" s="256"/>
      <c r="E13" s="163"/>
      <c r="F13" s="163"/>
      <c r="G13" s="163"/>
      <c r="H13" s="106"/>
      <c r="I13" s="159"/>
      <c r="J13" s="106"/>
      <c r="K13" s="261"/>
      <c r="L13" s="262"/>
      <c r="M13" s="261"/>
      <c r="N13" s="158" t="e">
        <f t="shared" si="0"/>
        <v>#NUM!</v>
      </c>
      <c r="O13" s="252">
        <f t="shared" si="1"/>
        <v>0</v>
      </c>
      <c r="P13" s="253">
        <f t="shared" si="2"/>
        <v>0</v>
      </c>
      <c r="Q13" s="253">
        <f t="shared" si="3"/>
        <v>0</v>
      </c>
      <c r="R13" s="108">
        <f t="shared" si="4"/>
        <v>0</v>
      </c>
      <c r="S13" s="100">
        <f t="shared" si="5"/>
        <v>0</v>
      </c>
      <c r="T13" s="100">
        <f t="shared" si="6"/>
        <v>0</v>
      </c>
      <c r="U13" s="101">
        <f t="shared" si="7"/>
        <v>0</v>
      </c>
      <c r="V13" s="102">
        <f t="shared" si="8"/>
        <v>0</v>
      </c>
      <c r="W13" s="102">
        <f t="shared" si="9"/>
        <v>0</v>
      </c>
      <c r="X13" s="167">
        <f t="shared" si="10"/>
        <v>0.6</v>
      </c>
      <c r="Y13" s="103">
        <f t="shared" si="11"/>
        <v>0</v>
      </c>
      <c r="Z13" s="48">
        <f t="shared" si="12"/>
        <v>0</v>
      </c>
      <c r="AA13" s="48">
        <f t="shared" si="13"/>
        <v>0</v>
      </c>
      <c r="AB13" s="49">
        <f t="shared" si="14"/>
        <v>0</v>
      </c>
      <c r="AC13" s="109">
        <f t="shared" si="15"/>
        <v>0</v>
      </c>
      <c r="AD13" s="82">
        <f t="shared" si="16"/>
        <v>0</v>
      </c>
      <c r="AE13" s="110">
        <f t="shared" si="17"/>
        <v>0</v>
      </c>
      <c r="AF13" s="213">
        <v>29</v>
      </c>
      <c r="AG13" s="214">
        <v>2</v>
      </c>
      <c r="AH13" s="215">
        <v>2004</v>
      </c>
      <c r="AI13" s="157" t="s">
        <v>20</v>
      </c>
      <c r="AJ13" s="213">
        <v>1</v>
      </c>
      <c r="AK13" s="214">
        <v>3</v>
      </c>
      <c r="AL13" s="215">
        <v>2004</v>
      </c>
      <c r="AM13" s="54">
        <f t="shared" si="18"/>
        <v>0</v>
      </c>
      <c r="AN13" s="50">
        <f t="shared" si="19"/>
        <v>0</v>
      </c>
      <c r="AO13" s="51">
        <f t="shared" si="20"/>
        <v>0</v>
      </c>
      <c r="AP13" s="51">
        <f t="shared" si="21"/>
        <v>0</v>
      </c>
      <c r="AQ13" s="12">
        <f t="shared" si="22"/>
        <v>0</v>
      </c>
      <c r="AR13" s="12">
        <f t="shared" si="23"/>
        <v>0</v>
      </c>
      <c r="AS13" s="20">
        <f t="shared" si="24"/>
        <v>0</v>
      </c>
      <c r="AT13" s="44">
        <v>2</v>
      </c>
      <c r="AU13" s="42">
        <v>4</v>
      </c>
      <c r="AV13" s="22">
        <v>6</v>
      </c>
      <c r="AW13" s="43">
        <v>9</v>
      </c>
      <c r="AX13" s="41">
        <v>11</v>
      </c>
      <c r="AY13" s="45">
        <v>29</v>
      </c>
      <c r="AZ13" s="21">
        <v>28</v>
      </c>
      <c r="BA13" s="46">
        <v>31</v>
      </c>
      <c r="BB13" s="47">
        <v>30</v>
      </c>
      <c r="BC13" s="13">
        <f t="shared" si="25"/>
        <v>31</v>
      </c>
      <c r="BD13" s="24">
        <f t="shared" si="26"/>
        <v>0</v>
      </c>
      <c r="BE13" s="31">
        <f t="shared" si="27"/>
        <v>0</v>
      </c>
      <c r="BF13" s="29" t="e">
        <f t="shared" si="28"/>
        <v>#NUM!</v>
      </c>
      <c r="BG13" s="29" t="e">
        <f t="shared" si="29"/>
        <v>#NUM!</v>
      </c>
      <c r="BH13" s="23" t="e">
        <f t="shared" si="30"/>
        <v>#NUM!</v>
      </c>
      <c r="BI13" s="280"/>
    </row>
    <row r="14" spans="1:61" ht="13.5" thickBot="1" x14ac:dyDescent="0.25">
      <c r="A14" s="80"/>
      <c r="B14" s="111">
        <v>207</v>
      </c>
      <c r="C14" s="105"/>
      <c r="D14" s="256"/>
      <c r="E14" s="163"/>
      <c r="F14" s="163"/>
      <c r="G14" s="163"/>
      <c r="H14" s="106"/>
      <c r="I14" s="159"/>
      <c r="J14" s="106"/>
      <c r="K14" s="261"/>
      <c r="L14" s="262"/>
      <c r="M14" s="261"/>
      <c r="N14" s="158" t="e">
        <f t="shared" si="0"/>
        <v>#NUM!</v>
      </c>
      <c r="O14" s="252">
        <f t="shared" si="1"/>
        <v>0</v>
      </c>
      <c r="P14" s="253">
        <f t="shared" si="2"/>
        <v>0</v>
      </c>
      <c r="Q14" s="253">
        <f t="shared" si="3"/>
        <v>0</v>
      </c>
      <c r="R14" s="108">
        <f t="shared" si="4"/>
        <v>0</v>
      </c>
      <c r="S14" s="100">
        <f t="shared" si="5"/>
        <v>0</v>
      </c>
      <c r="T14" s="100">
        <f t="shared" si="6"/>
        <v>0</v>
      </c>
      <c r="U14" s="101">
        <f t="shared" si="7"/>
        <v>0</v>
      </c>
      <c r="V14" s="102">
        <f t="shared" si="8"/>
        <v>0</v>
      </c>
      <c r="W14" s="102">
        <f t="shared" si="9"/>
        <v>0</v>
      </c>
      <c r="X14" s="167">
        <f t="shared" si="10"/>
        <v>0.6</v>
      </c>
      <c r="Y14" s="103">
        <f t="shared" si="11"/>
        <v>0</v>
      </c>
      <c r="Z14" s="48">
        <f t="shared" si="12"/>
        <v>0</v>
      </c>
      <c r="AA14" s="48">
        <f t="shared" si="13"/>
        <v>0</v>
      </c>
      <c r="AB14" s="49">
        <f t="shared" si="14"/>
        <v>0</v>
      </c>
      <c r="AC14" s="109">
        <f t="shared" si="15"/>
        <v>0</v>
      </c>
      <c r="AD14" s="82">
        <f t="shared" si="16"/>
        <v>0</v>
      </c>
      <c r="AE14" s="110">
        <f t="shared" si="17"/>
        <v>0</v>
      </c>
      <c r="AF14" s="213">
        <v>29</v>
      </c>
      <c r="AG14" s="214">
        <v>2</v>
      </c>
      <c r="AH14" s="215">
        <v>2004</v>
      </c>
      <c r="AI14" s="157" t="s">
        <v>20</v>
      </c>
      <c r="AJ14" s="213">
        <v>1</v>
      </c>
      <c r="AK14" s="214">
        <v>3</v>
      </c>
      <c r="AL14" s="215">
        <v>2004</v>
      </c>
      <c r="AM14" s="54">
        <f t="shared" si="18"/>
        <v>0</v>
      </c>
      <c r="AN14" s="50">
        <f t="shared" si="19"/>
        <v>0</v>
      </c>
      <c r="AO14" s="51">
        <f t="shared" si="20"/>
        <v>0</v>
      </c>
      <c r="AP14" s="51">
        <f t="shared" si="21"/>
        <v>0</v>
      </c>
      <c r="AQ14" s="12">
        <f t="shared" si="22"/>
        <v>0</v>
      </c>
      <c r="AR14" s="12">
        <f t="shared" si="23"/>
        <v>0</v>
      </c>
      <c r="AS14" s="20">
        <f t="shared" si="24"/>
        <v>0</v>
      </c>
      <c r="AT14" s="44">
        <v>2</v>
      </c>
      <c r="AU14" s="42">
        <v>4</v>
      </c>
      <c r="AV14" s="22">
        <v>6</v>
      </c>
      <c r="AW14" s="43">
        <v>9</v>
      </c>
      <c r="AX14" s="41">
        <v>11</v>
      </c>
      <c r="AY14" s="45">
        <v>29</v>
      </c>
      <c r="AZ14" s="21">
        <v>28</v>
      </c>
      <c r="BA14" s="46">
        <v>31</v>
      </c>
      <c r="BB14" s="47">
        <v>30</v>
      </c>
      <c r="BC14" s="13">
        <f t="shared" si="25"/>
        <v>31</v>
      </c>
      <c r="BD14" s="24">
        <f t="shared" si="26"/>
        <v>0</v>
      </c>
      <c r="BE14" s="31">
        <f t="shared" si="27"/>
        <v>0</v>
      </c>
      <c r="BF14" s="29" t="e">
        <f t="shared" si="28"/>
        <v>#NUM!</v>
      </c>
      <c r="BG14" s="29" t="e">
        <f t="shared" si="29"/>
        <v>#NUM!</v>
      </c>
      <c r="BH14" s="23" t="e">
        <f t="shared" si="30"/>
        <v>#NUM!</v>
      </c>
      <c r="BI14" s="280"/>
    </row>
    <row r="15" spans="1:61" ht="13.5" thickBot="1" x14ac:dyDescent="0.25">
      <c r="A15" s="80"/>
      <c r="B15" s="111">
        <v>208</v>
      </c>
      <c r="C15" s="105"/>
      <c r="D15" s="256"/>
      <c r="E15" s="163"/>
      <c r="F15" s="163"/>
      <c r="G15" s="163"/>
      <c r="H15" s="106"/>
      <c r="I15" s="159"/>
      <c r="J15" s="106"/>
      <c r="K15" s="261"/>
      <c r="L15" s="262"/>
      <c r="M15" s="261"/>
      <c r="N15" s="158" t="e">
        <f t="shared" si="0"/>
        <v>#NUM!</v>
      </c>
      <c r="O15" s="252">
        <f t="shared" si="1"/>
        <v>0</v>
      </c>
      <c r="P15" s="253">
        <f t="shared" si="2"/>
        <v>0</v>
      </c>
      <c r="Q15" s="253">
        <f t="shared" si="3"/>
        <v>0</v>
      </c>
      <c r="R15" s="108">
        <f t="shared" si="4"/>
        <v>0</v>
      </c>
      <c r="S15" s="100">
        <f t="shared" si="5"/>
        <v>0</v>
      </c>
      <c r="T15" s="100">
        <f t="shared" si="6"/>
        <v>0</v>
      </c>
      <c r="U15" s="101">
        <f t="shared" si="7"/>
        <v>0</v>
      </c>
      <c r="V15" s="102">
        <f t="shared" si="8"/>
        <v>0</v>
      </c>
      <c r="W15" s="102">
        <f t="shared" si="9"/>
        <v>0</v>
      </c>
      <c r="X15" s="167">
        <f t="shared" si="10"/>
        <v>0.6</v>
      </c>
      <c r="Y15" s="103">
        <f t="shared" si="11"/>
        <v>0</v>
      </c>
      <c r="Z15" s="48">
        <f t="shared" si="12"/>
        <v>0</v>
      </c>
      <c r="AA15" s="48">
        <f t="shared" si="13"/>
        <v>0</v>
      </c>
      <c r="AB15" s="49">
        <f t="shared" si="14"/>
        <v>0</v>
      </c>
      <c r="AC15" s="109">
        <f t="shared" si="15"/>
        <v>0</v>
      </c>
      <c r="AD15" s="82">
        <f t="shared" si="16"/>
        <v>0</v>
      </c>
      <c r="AE15" s="110">
        <f t="shared" si="17"/>
        <v>0</v>
      </c>
      <c r="AF15" s="213">
        <v>29</v>
      </c>
      <c r="AG15" s="214">
        <v>2</v>
      </c>
      <c r="AH15" s="215">
        <v>2004</v>
      </c>
      <c r="AI15" s="157" t="s">
        <v>20</v>
      </c>
      <c r="AJ15" s="213">
        <v>1</v>
      </c>
      <c r="AK15" s="214">
        <v>3</v>
      </c>
      <c r="AL15" s="215">
        <v>2004</v>
      </c>
      <c r="AM15" s="54">
        <f t="shared" si="18"/>
        <v>0</v>
      </c>
      <c r="AN15" s="50">
        <f t="shared" si="19"/>
        <v>0</v>
      </c>
      <c r="AO15" s="51">
        <f t="shared" si="20"/>
        <v>0</v>
      </c>
      <c r="AP15" s="51">
        <f t="shared" si="21"/>
        <v>0</v>
      </c>
      <c r="AQ15" s="12">
        <f t="shared" si="22"/>
        <v>0</v>
      </c>
      <c r="AR15" s="12">
        <f t="shared" si="23"/>
        <v>0</v>
      </c>
      <c r="AS15" s="20">
        <f t="shared" si="24"/>
        <v>0</v>
      </c>
      <c r="AT15" s="44">
        <v>2</v>
      </c>
      <c r="AU15" s="42">
        <v>4</v>
      </c>
      <c r="AV15" s="22">
        <v>6</v>
      </c>
      <c r="AW15" s="43">
        <v>9</v>
      </c>
      <c r="AX15" s="41">
        <v>11</v>
      </c>
      <c r="AY15" s="45">
        <v>29</v>
      </c>
      <c r="AZ15" s="21">
        <v>28</v>
      </c>
      <c r="BA15" s="46">
        <v>31</v>
      </c>
      <c r="BB15" s="47">
        <v>30</v>
      </c>
      <c r="BC15" s="13">
        <f t="shared" si="25"/>
        <v>31</v>
      </c>
      <c r="BD15" s="24">
        <f t="shared" si="26"/>
        <v>0</v>
      </c>
      <c r="BE15" s="31">
        <f t="shared" si="27"/>
        <v>0</v>
      </c>
      <c r="BF15" s="29" t="e">
        <f t="shared" si="28"/>
        <v>#NUM!</v>
      </c>
      <c r="BG15" s="29" t="e">
        <f t="shared" si="29"/>
        <v>#NUM!</v>
      </c>
      <c r="BH15" s="23" t="e">
        <f t="shared" si="30"/>
        <v>#NUM!</v>
      </c>
      <c r="BI15" s="280"/>
    </row>
    <row r="16" spans="1:61" ht="13.5" thickBot="1" x14ac:dyDescent="0.25">
      <c r="A16" s="80"/>
      <c r="B16" s="111">
        <v>209</v>
      </c>
      <c r="C16" s="105"/>
      <c r="D16" s="256"/>
      <c r="E16" s="163"/>
      <c r="F16" s="163"/>
      <c r="G16" s="163"/>
      <c r="H16" s="106"/>
      <c r="I16" s="159"/>
      <c r="J16" s="106"/>
      <c r="K16" s="261"/>
      <c r="L16" s="262"/>
      <c r="M16" s="261"/>
      <c r="N16" s="158" t="e">
        <f t="shared" si="0"/>
        <v>#NUM!</v>
      </c>
      <c r="O16" s="252">
        <f t="shared" si="1"/>
        <v>0</v>
      </c>
      <c r="P16" s="253">
        <f t="shared" si="2"/>
        <v>0</v>
      </c>
      <c r="Q16" s="253">
        <f t="shared" si="3"/>
        <v>0</v>
      </c>
      <c r="R16" s="108">
        <f t="shared" si="4"/>
        <v>0</v>
      </c>
      <c r="S16" s="100">
        <f t="shared" si="5"/>
        <v>0</v>
      </c>
      <c r="T16" s="100">
        <f t="shared" si="6"/>
        <v>0</v>
      </c>
      <c r="U16" s="101">
        <f t="shared" si="7"/>
        <v>0</v>
      </c>
      <c r="V16" s="102">
        <f t="shared" si="8"/>
        <v>0</v>
      </c>
      <c r="W16" s="102">
        <f t="shared" si="9"/>
        <v>0</v>
      </c>
      <c r="X16" s="167">
        <f t="shared" si="10"/>
        <v>0.6</v>
      </c>
      <c r="Y16" s="103">
        <f t="shared" si="11"/>
        <v>0</v>
      </c>
      <c r="Z16" s="48">
        <f t="shared" si="12"/>
        <v>0</v>
      </c>
      <c r="AA16" s="48">
        <f t="shared" si="13"/>
        <v>0</v>
      </c>
      <c r="AB16" s="49">
        <f t="shared" si="14"/>
        <v>0</v>
      </c>
      <c r="AC16" s="109">
        <f t="shared" si="15"/>
        <v>0</v>
      </c>
      <c r="AD16" s="82">
        <f t="shared" si="16"/>
        <v>0</v>
      </c>
      <c r="AE16" s="110">
        <f t="shared" si="17"/>
        <v>0</v>
      </c>
      <c r="AF16" s="213">
        <v>29</v>
      </c>
      <c r="AG16" s="214">
        <v>2</v>
      </c>
      <c r="AH16" s="215">
        <v>2004</v>
      </c>
      <c r="AI16" s="157" t="s">
        <v>20</v>
      </c>
      <c r="AJ16" s="213">
        <v>1</v>
      </c>
      <c r="AK16" s="214">
        <v>3</v>
      </c>
      <c r="AL16" s="215">
        <v>2004</v>
      </c>
      <c r="AM16" s="54">
        <f t="shared" si="18"/>
        <v>0</v>
      </c>
      <c r="AN16" s="50">
        <f t="shared" si="19"/>
        <v>0</v>
      </c>
      <c r="AO16" s="51">
        <f t="shared" si="20"/>
        <v>0</v>
      </c>
      <c r="AP16" s="51">
        <f t="shared" si="21"/>
        <v>0</v>
      </c>
      <c r="AQ16" s="12">
        <f t="shared" si="22"/>
        <v>0</v>
      </c>
      <c r="AR16" s="12">
        <f t="shared" si="23"/>
        <v>0</v>
      </c>
      <c r="AS16" s="20">
        <f t="shared" si="24"/>
        <v>0</v>
      </c>
      <c r="AT16" s="44">
        <v>2</v>
      </c>
      <c r="AU16" s="42">
        <v>4</v>
      </c>
      <c r="AV16" s="22">
        <v>6</v>
      </c>
      <c r="AW16" s="43">
        <v>9</v>
      </c>
      <c r="AX16" s="41">
        <v>11</v>
      </c>
      <c r="AY16" s="45">
        <v>29</v>
      </c>
      <c r="AZ16" s="21">
        <v>28</v>
      </c>
      <c r="BA16" s="46">
        <v>31</v>
      </c>
      <c r="BB16" s="47">
        <v>30</v>
      </c>
      <c r="BC16" s="13">
        <f t="shared" si="25"/>
        <v>31</v>
      </c>
      <c r="BD16" s="24">
        <f t="shared" si="26"/>
        <v>0</v>
      </c>
      <c r="BE16" s="31">
        <f t="shared" si="27"/>
        <v>0</v>
      </c>
      <c r="BF16" s="29" t="e">
        <f t="shared" si="28"/>
        <v>#NUM!</v>
      </c>
      <c r="BG16" s="29" t="e">
        <f t="shared" si="29"/>
        <v>#NUM!</v>
      </c>
      <c r="BH16" s="23" t="e">
        <f t="shared" si="30"/>
        <v>#NUM!</v>
      </c>
      <c r="BI16" s="280"/>
    </row>
    <row r="17" spans="1:61" ht="13.5" thickBot="1" x14ac:dyDescent="0.25">
      <c r="A17" s="80"/>
      <c r="B17" s="148">
        <v>210</v>
      </c>
      <c r="C17" s="156"/>
      <c r="D17" s="257"/>
      <c r="E17" s="164"/>
      <c r="F17" s="164"/>
      <c r="G17" s="164"/>
      <c r="H17" s="150"/>
      <c r="I17" s="160"/>
      <c r="J17" s="150"/>
      <c r="K17" s="263"/>
      <c r="L17" s="264"/>
      <c r="M17" s="263"/>
      <c r="N17" s="158" t="e">
        <f t="shared" si="0"/>
        <v>#NUM!</v>
      </c>
      <c r="O17" s="252">
        <f t="shared" si="1"/>
        <v>0</v>
      </c>
      <c r="P17" s="253">
        <f t="shared" si="2"/>
        <v>0</v>
      </c>
      <c r="Q17" s="253">
        <f t="shared" si="3"/>
        <v>0</v>
      </c>
      <c r="R17" s="161">
        <f t="shared" si="4"/>
        <v>0</v>
      </c>
      <c r="S17" s="151">
        <f t="shared" si="5"/>
        <v>0</v>
      </c>
      <c r="T17" s="151">
        <f t="shared" si="6"/>
        <v>0</v>
      </c>
      <c r="U17" s="152">
        <f t="shared" si="7"/>
        <v>0</v>
      </c>
      <c r="V17" s="153">
        <f t="shared" si="8"/>
        <v>0</v>
      </c>
      <c r="W17" s="153">
        <f t="shared" si="9"/>
        <v>0</v>
      </c>
      <c r="X17" s="168">
        <f t="shared" si="10"/>
        <v>0.6</v>
      </c>
      <c r="Y17" s="103">
        <f t="shared" si="11"/>
        <v>0</v>
      </c>
      <c r="Z17" s="48">
        <f t="shared" si="12"/>
        <v>0</v>
      </c>
      <c r="AA17" s="48">
        <f t="shared" si="13"/>
        <v>0</v>
      </c>
      <c r="AB17" s="49">
        <f t="shared" si="14"/>
        <v>0</v>
      </c>
      <c r="AC17" s="109">
        <f t="shared" si="15"/>
        <v>0</v>
      </c>
      <c r="AD17" s="82">
        <f t="shared" si="16"/>
        <v>0</v>
      </c>
      <c r="AE17" s="110">
        <f t="shared" si="17"/>
        <v>0</v>
      </c>
      <c r="AF17" s="213">
        <v>29</v>
      </c>
      <c r="AG17" s="214">
        <v>2</v>
      </c>
      <c r="AH17" s="215">
        <v>2004</v>
      </c>
      <c r="AI17" s="157" t="s">
        <v>20</v>
      </c>
      <c r="AJ17" s="213">
        <v>1</v>
      </c>
      <c r="AK17" s="214">
        <v>3</v>
      </c>
      <c r="AL17" s="215">
        <v>2004</v>
      </c>
      <c r="AM17" s="54">
        <f t="shared" si="18"/>
        <v>0</v>
      </c>
      <c r="AN17" s="50">
        <f t="shared" si="19"/>
        <v>0</v>
      </c>
      <c r="AO17" s="51">
        <f t="shared" si="20"/>
        <v>0</v>
      </c>
      <c r="AP17" s="51">
        <f t="shared" si="21"/>
        <v>0</v>
      </c>
      <c r="AQ17" s="12">
        <f t="shared" si="22"/>
        <v>0</v>
      </c>
      <c r="AR17" s="12">
        <f t="shared" si="23"/>
        <v>0</v>
      </c>
      <c r="AS17" s="20">
        <f t="shared" si="24"/>
        <v>0</v>
      </c>
      <c r="AT17" s="44">
        <v>2</v>
      </c>
      <c r="AU17" s="42">
        <v>4</v>
      </c>
      <c r="AV17" s="22">
        <v>6</v>
      </c>
      <c r="AW17" s="43">
        <v>9</v>
      </c>
      <c r="AX17" s="41">
        <v>11</v>
      </c>
      <c r="AY17" s="45">
        <v>29</v>
      </c>
      <c r="AZ17" s="21">
        <v>28</v>
      </c>
      <c r="BA17" s="46">
        <v>31</v>
      </c>
      <c r="BB17" s="47">
        <v>30</v>
      </c>
      <c r="BC17" s="13">
        <f t="shared" si="25"/>
        <v>31</v>
      </c>
      <c r="BD17" s="24">
        <f t="shared" si="26"/>
        <v>0</v>
      </c>
      <c r="BE17" s="31">
        <f t="shared" si="27"/>
        <v>0</v>
      </c>
      <c r="BF17" s="29" t="e">
        <f t="shared" si="28"/>
        <v>#NUM!</v>
      </c>
      <c r="BG17" s="29" t="e">
        <f t="shared" si="29"/>
        <v>#NUM!</v>
      </c>
      <c r="BH17" s="23" t="e">
        <f t="shared" si="30"/>
        <v>#NUM!</v>
      </c>
      <c r="BI17" s="280"/>
    </row>
    <row r="18" spans="1:61" ht="14.25" thickTop="1" thickBot="1" x14ac:dyDescent="0.25">
      <c r="A18" s="80"/>
      <c r="B18" s="104">
        <v>211</v>
      </c>
      <c r="C18" s="99"/>
      <c r="D18" s="258"/>
      <c r="E18" s="165"/>
      <c r="F18" s="165"/>
      <c r="G18" s="165"/>
      <c r="H18" s="107"/>
      <c r="I18" s="107"/>
      <c r="J18" s="107"/>
      <c r="K18" s="261"/>
      <c r="L18" s="261"/>
      <c r="M18" s="261"/>
      <c r="N18" s="158" t="e">
        <f t="shared" si="0"/>
        <v>#NUM!</v>
      </c>
      <c r="O18" s="252">
        <f t="shared" si="1"/>
        <v>0</v>
      </c>
      <c r="P18" s="253">
        <f t="shared" si="2"/>
        <v>0</v>
      </c>
      <c r="Q18" s="253">
        <f t="shared" si="3"/>
        <v>0</v>
      </c>
      <c r="R18" s="155">
        <f t="shared" si="4"/>
        <v>0</v>
      </c>
      <c r="S18" s="100">
        <f t="shared" si="5"/>
        <v>0</v>
      </c>
      <c r="T18" s="100">
        <f t="shared" si="6"/>
        <v>0</v>
      </c>
      <c r="U18" s="101">
        <f t="shared" si="7"/>
        <v>0</v>
      </c>
      <c r="V18" s="102">
        <f t="shared" si="8"/>
        <v>0</v>
      </c>
      <c r="W18" s="102">
        <f t="shared" si="9"/>
        <v>0</v>
      </c>
      <c r="X18" s="167">
        <f t="shared" si="10"/>
        <v>0.6</v>
      </c>
      <c r="Y18" s="103">
        <f t="shared" si="11"/>
        <v>0</v>
      </c>
      <c r="Z18" s="48">
        <f t="shared" si="12"/>
        <v>0</v>
      </c>
      <c r="AA18" s="48">
        <f t="shared" si="13"/>
        <v>0</v>
      </c>
      <c r="AB18" s="49">
        <f t="shared" si="14"/>
        <v>0</v>
      </c>
      <c r="AC18" s="109">
        <f t="shared" si="15"/>
        <v>0</v>
      </c>
      <c r="AD18" s="82">
        <f t="shared" si="16"/>
        <v>0</v>
      </c>
      <c r="AE18" s="110">
        <f t="shared" si="17"/>
        <v>0</v>
      </c>
      <c r="AF18" s="213">
        <v>29</v>
      </c>
      <c r="AG18" s="214">
        <v>2</v>
      </c>
      <c r="AH18" s="215">
        <v>2004</v>
      </c>
      <c r="AI18" s="157" t="s">
        <v>20</v>
      </c>
      <c r="AJ18" s="213">
        <v>1</v>
      </c>
      <c r="AK18" s="214">
        <v>3</v>
      </c>
      <c r="AL18" s="215">
        <v>2004</v>
      </c>
      <c r="AM18" s="54">
        <f t="shared" si="18"/>
        <v>0</v>
      </c>
      <c r="AN18" s="50">
        <f t="shared" si="19"/>
        <v>0</v>
      </c>
      <c r="AO18" s="51">
        <f t="shared" si="20"/>
        <v>0</v>
      </c>
      <c r="AP18" s="51">
        <f t="shared" si="21"/>
        <v>0</v>
      </c>
      <c r="AQ18" s="12">
        <f t="shared" si="22"/>
        <v>0</v>
      </c>
      <c r="AR18" s="12">
        <f t="shared" si="23"/>
        <v>0</v>
      </c>
      <c r="AS18" s="20">
        <f t="shared" si="24"/>
        <v>0</v>
      </c>
      <c r="AT18" s="44">
        <v>2</v>
      </c>
      <c r="AU18" s="42">
        <v>4</v>
      </c>
      <c r="AV18" s="22">
        <v>6</v>
      </c>
      <c r="AW18" s="43">
        <v>9</v>
      </c>
      <c r="AX18" s="41">
        <v>11</v>
      </c>
      <c r="AY18" s="45">
        <v>29</v>
      </c>
      <c r="AZ18" s="21">
        <v>28</v>
      </c>
      <c r="BA18" s="46">
        <v>31</v>
      </c>
      <c r="BB18" s="47">
        <v>30</v>
      </c>
      <c r="BC18" s="13">
        <f t="shared" si="25"/>
        <v>31</v>
      </c>
      <c r="BD18" s="24">
        <f t="shared" si="26"/>
        <v>0</v>
      </c>
      <c r="BE18" s="31">
        <f t="shared" si="27"/>
        <v>0</v>
      </c>
      <c r="BF18" s="29" t="e">
        <f t="shared" si="28"/>
        <v>#NUM!</v>
      </c>
      <c r="BG18" s="29" t="e">
        <f t="shared" si="29"/>
        <v>#NUM!</v>
      </c>
      <c r="BH18" s="23" t="e">
        <f t="shared" si="30"/>
        <v>#NUM!</v>
      </c>
      <c r="BI18" s="280"/>
    </row>
    <row r="19" spans="1:61" ht="13.5" thickBot="1" x14ac:dyDescent="0.25">
      <c r="A19" s="80"/>
      <c r="B19" s="111">
        <v>212</v>
      </c>
      <c r="C19" s="105"/>
      <c r="D19" s="256"/>
      <c r="E19" s="163"/>
      <c r="F19" s="163"/>
      <c r="G19" s="163"/>
      <c r="H19" s="106"/>
      <c r="I19" s="106"/>
      <c r="J19" s="106"/>
      <c r="K19" s="261"/>
      <c r="L19" s="261"/>
      <c r="M19" s="261"/>
      <c r="N19" s="158" t="e">
        <f t="shared" si="0"/>
        <v>#NUM!</v>
      </c>
      <c r="O19" s="252">
        <f t="shared" si="1"/>
        <v>0</v>
      </c>
      <c r="P19" s="253">
        <f t="shared" si="2"/>
        <v>0</v>
      </c>
      <c r="Q19" s="253">
        <f t="shared" si="3"/>
        <v>0</v>
      </c>
      <c r="R19" s="108">
        <f t="shared" si="4"/>
        <v>0</v>
      </c>
      <c r="S19" s="100">
        <f t="shared" si="5"/>
        <v>0</v>
      </c>
      <c r="T19" s="100">
        <f t="shared" si="6"/>
        <v>0</v>
      </c>
      <c r="U19" s="101">
        <f t="shared" si="7"/>
        <v>0</v>
      </c>
      <c r="V19" s="102">
        <f t="shared" si="8"/>
        <v>0</v>
      </c>
      <c r="W19" s="102">
        <f t="shared" si="9"/>
        <v>0</v>
      </c>
      <c r="X19" s="167">
        <f t="shared" si="10"/>
        <v>0.6</v>
      </c>
      <c r="Y19" s="103">
        <f t="shared" si="11"/>
        <v>0</v>
      </c>
      <c r="Z19" s="48">
        <f t="shared" si="12"/>
        <v>0</v>
      </c>
      <c r="AA19" s="48">
        <f t="shared" si="13"/>
        <v>0</v>
      </c>
      <c r="AB19" s="49">
        <f t="shared" si="14"/>
        <v>0</v>
      </c>
      <c r="AC19" s="109">
        <f t="shared" si="15"/>
        <v>0</v>
      </c>
      <c r="AD19" s="82">
        <f t="shared" si="16"/>
        <v>0</v>
      </c>
      <c r="AE19" s="110">
        <f t="shared" si="17"/>
        <v>0</v>
      </c>
      <c r="AF19" s="213">
        <v>29</v>
      </c>
      <c r="AG19" s="214">
        <v>2</v>
      </c>
      <c r="AH19" s="215">
        <v>2004</v>
      </c>
      <c r="AI19" s="157" t="s">
        <v>20</v>
      </c>
      <c r="AJ19" s="213">
        <v>1</v>
      </c>
      <c r="AK19" s="214">
        <v>3</v>
      </c>
      <c r="AL19" s="215">
        <v>2004</v>
      </c>
      <c r="AM19" s="54">
        <f t="shared" si="18"/>
        <v>0</v>
      </c>
      <c r="AN19" s="50">
        <f t="shared" si="19"/>
        <v>0</v>
      </c>
      <c r="AO19" s="51">
        <f t="shared" si="20"/>
        <v>0</v>
      </c>
      <c r="AP19" s="51">
        <f t="shared" si="21"/>
        <v>0</v>
      </c>
      <c r="AQ19" s="12">
        <f t="shared" si="22"/>
        <v>0</v>
      </c>
      <c r="AR19" s="12">
        <f t="shared" si="23"/>
        <v>0</v>
      </c>
      <c r="AS19" s="20">
        <f t="shared" si="24"/>
        <v>0</v>
      </c>
      <c r="AT19" s="44">
        <v>2</v>
      </c>
      <c r="AU19" s="42">
        <v>4</v>
      </c>
      <c r="AV19" s="22">
        <v>6</v>
      </c>
      <c r="AW19" s="43">
        <v>9</v>
      </c>
      <c r="AX19" s="41">
        <v>11</v>
      </c>
      <c r="AY19" s="45">
        <v>29</v>
      </c>
      <c r="AZ19" s="21">
        <v>28</v>
      </c>
      <c r="BA19" s="46">
        <v>31</v>
      </c>
      <c r="BB19" s="47">
        <v>30</v>
      </c>
      <c r="BC19" s="13">
        <f t="shared" si="25"/>
        <v>31</v>
      </c>
      <c r="BD19" s="24">
        <f t="shared" si="26"/>
        <v>0</v>
      </c>
      <c r="BE19" s="31">
        <f t="shared" si="27"/>
        <v>0</v>
      </c>
      <c r="BF19" s="29" t="e">
        <f t="shared" si="28"/>
        <v>#NUM!</v>
      </c>
      <c r="BG19" s="29" t="e">
        <f t="shared" si="29"/>
        <v>#NUM!</v>
      </c>
      <c r="BH19" s="23" t="e">
        <f t="shared" si="30"/>
        <v>#NUM!</v>
      </c>
      <c r="BI19" s="280"/>
    </row>
    <row r="20" spans="1:61" ht="13.5" thickBot="1" x14ac:dyDescent="0.25">
      <c r="A20" s="80"/>
      <c r="B20" s="111">
        <v>213</v>
      </c>
      <c r="C20" s="105"/>
      <c r="D20" s="256"/>
      <c r="E20" s="163"/>
      <c r="F20" s="163"/>
      <c r="G20" s="163"/>
      <c r="H20" s="106"/>
      <c r="I20" s="106"/>
      <c r="J20" s="106"/>
      <c r="K20" s="261"/>
      <c r="L20" s="261"/>
      <c r="M20" s="261"/>
      <c r="N20" s="158" t="e">
        <f t="shared" si="0"/>
        <v>#NUM!</v>
      </c>
      <c r="O20" s="252">
        <f t="shared" si="1"/>
        <v>0</v>
      </c>
      <c r="P20" s="253">
        <f t="shared" si="2"/>
        <v>0</v>
      </c>
      <c r="Q20" s="253">
        <f t="shared" si="3"/>
        <v>0</v>
      </c>
      <c r="R20" s="108">
        <f t="shared" si="4"/>
        <v>0</v>
      </c>
      <c r="S20" s="100">
        <f t="shared" si="5"/>
        <v>0</v>
      </c>
      <c r="T20" s="100">
        <f t="shared" si="6"/>
        <v>0</v>
      </c>
      <c r="U20" s="101">
        <f t="shared" si="7"/>
        <v>0</v>
      </c>
      <c r="V20" s="102">
        <f t="shared" si="8"/>
        <v>0</v>
      </c>
      <c r="W20" s="102">
        <f t="shared" si="9"/>
        <v>0</v>
      </c>
      <c r="X20" s="167">
        <f t="shared" si="10"/>
        <v>0.6</v>
      </c>
      <c r="Y20" s="103">
        <f t="shared" si="11"/>
        <v>0</v>
      </c>
      <c r="Z20" s="48">
        <f t="shared" si="12"/>
        <v>0</v>
      </c>
      <c r="AA20" s="48">
        <f t="shared" si="13"/>
        <v>0</v>
      </c>
      <c r="AB20" s="49">
        <f t="shared" si="14"/>
        <v>0</v>
      </c>
      <c r="AC20" s="109">
        <f t="shared" si="15"/>
        <v>0</v>
      </c>
      <c r="AD20" s="82">
        <f t="shared" si="16"/>
        <v>0</v>
      </c>
      <c r="AE20" s="110">
        <f t="shared" si="17"/>
        <v>0</v>
      </c>
      <c r="AF20" s="213">
        <v>29</v>
      </c>
      <c r="AG20" s="214">
        <v>2</v>
      </c>
      <c r="AH20" s="215">
        <v>2004</v>
      </c>
      <c r="AI20" s="157" t="s">
        <v>20</v>
      </c>
      <c r="AJ20" s="213">
        <v>1</v>
      </c>
      <c r="AK20" s="214">
        <v>3</v>
      </c>
      <c r="AL20" s="215">
        <v>2004</v>
      </c>
      <c r="AM20" s="54">
        <f t="shared" si="18"/>
        <v>0</v>
      </c>
      <c r="AN20" s="50">
        <f t="shared" si="19"/>
        <v>0</v>
      </c>
      <c r="AO20" s="51">
        <f t="shared" si="20"/>
        <v>0</v>
      </c>
      <c r="AP20" s="51">
        <f t="shared" si="21"/>
        <v>0</v>
      </c>
      <c r="AQ20" s="12">
        <f t="shared" si="22"/>
        <v>0</v>
      </c>
      <c r="AR20" s="12">
        <f t="shared" si="23"/>
        <v>0</v>
      </c>
      <c r="AS20" s="20">
        <f t="shared" si="24"/>
        <v>0</v>
      </c>
      <c r="AT20" s="44">
        <v>2</v>
      </c>
      <c r="AU20" s="42">
        <v>4</v>
      </c>
      <c r="AV20" s="22">
        <v>6</v>
      </c>
      <c r="AW20" s="43">
        <v>9</v>
      </c>
      <c r="AX20" s="41">
        <v>11</v>
      </c>
      <c r="AY20" s="45">
        <v>29</v>
      </c>
      <c r="AZ20" s="21">
        <v>28</v>
      </c>
      <c r="BA20" s="46">
        <v>31</v>
      </c>
      <c r="BB20" s="47">
        <v>30</v>
      </c>
      <c r="BC20" s="13">
        <f t="shared" si="25"/>
        <v>31</v>
      </c>
      <c r="BD20" s="24">
        <f t="shared" si="26"/>
        <v>0</v>
      </c>
      <c r="BE20" s="31">
        <f t="shared" si="27"/>
        <v>0</v>
      </c>
      <c r="BF20" s="29" t="e">
        <f t="shared" si="28"/>
        <v>#NUM!</v>
      </c>
      <c r="BG20" s="29" t="e">
        <f t="shared" si="29"/>
        <v>#NUM!</v>
      </c>
      <c r="BH20" s="23" t="e">
        <f t="shared" si="30"/>
        <v>#NUM!</v>
      </c>
      <c r="BI20" s="280"/>
    </row>
    <row r="21" spans="1:61" ht="13.5" thickBot="1" x14ac:dyDescent="0.25">
      <c r="A21" s="80"/>
      <c r="B21" s="111">
        <v>214</v>
      </c>
      <c r="C21" s="112"/>
      <c r="D21" s="256"/>
      <c r="E21" s="163"/>
      <c r="F21" s="163"/>
      <c r="G21" s="163"/>
      <c r="H21" s="106"/>
      <c r="I21" s="106"/>
      <c r="J21" s="106"/>
      <c r="K21" s="261"/>
      <c r="L21" s="261"/>
      <c r="M21" s="261"/>
      <c r="N21" s="158" t="e">
        <f t="shared" si="0"/>
        <v>#NUM!</v>
      </c>
      <c r="O21" s="252">
        <f t="shared" si="1"/>
        <v>0</v>
      </c>
      <c r="P21" s="253">
        <f t="shared" si="2"/>
        <v>0</v>
      </c>
      <c r="Q21" s="253">
        <f t="shared" si="3"/>
        <v>0</v>
      </c>
      <c r="R21" s="108">
        <f t="shared" si="4"/>
        <v>0</v>
      </c>
      <c r="S21" s="100">
        <f t="shared" si="5"/>
        <v>0</v>
      </c>
      <c r="T21" s="100">
        <f t="shared" si="6"/>
        <v>0</v>
      </c>
      <c r="U21" s="101">
        <f t="shared" si="7"/>
        <v>0</v>
      </c>
      <c r="V21" s="102">
        <f t="shared" si="8"/>
        <v>0</v>
      </c>
      <c r="W21" s="102">
        <f t="shared" si="9"/>
        <v>0</v>
      </c>
      <c r="X21" s="167">
        <f t="shared" si="10"/>
        <v>0.6</v>
      </c>
      <c r="Y21" s="103">
        <f t="shared" si="11"/>
        <v>0</v>
      </c>
      <c r="Z21" s="48">
        <f t="shared" si="12"/>
        <v>0</v>
      </c>
      <c r="AA21" s="48">
        <f t="shared" si="13"/>
        <v>0</v>
      </c>
      <c r="AB21" s="49">
        <f t="shared" si="14"/>
        <v>0</v>
      </c>
      <c r="AC21" s="109">
        <f t="shared" si="15"/>
        <v>0</v>
      </c>
      <c r="AD21" s="82">
        <f t="shared" si="16"/>
        <v>0</v>
      </c>
      <c r="AE21" s="110">
        <f t="shared" si="17"/>
        <v>0</v>
      </c>
      <c r="AF21" s="213">
        <v>29</v>
      </c>
      <c r="AG21" s="214">
        <v>2</v>
      </c>
      <c r="AH21" s="215">
        <v>2004</v>
      </c>
      <c r="AI21" s="157" t="s">
        <v>20</v>
      </c>
      <c r="AJ21" s="213">
        <v>1</v>
      </c>
      <c r="AK21" s="214">
        <v>3</v>
      </c>
      <c r="AL21" s="215">
        <v>2004</v>
      </c>
      <c r="AM21" s="54">
        <f t="shared" si="18"/>
        <v>0</v>
      </c>
      <c r="AN21" s="50">
        <f t="shared" si="19"/>
        <v>0</v>
      </c>
      <c r="AO21" s="51">
        <f t="shared" si="20"/>
        <v>0</v>
      </c>
      <c r="AP21" s="51">
        <f t="shared" si="21"/>
        <v>0</v>
      </c>
      <c r="AQ21" s="12">
        <f t="shared" si="22"/>
        <v>0</v>
      </c>
      <c r="AR21" s="12">
        <f t="shared" si="23"/>
        <v>0</v>
      </c>
      <c r="AS21" s="20">
        <f t="shared" si="24"/>
        <v>0</v>
      </c>
      <c r="AT21" s="44">
        <v>2</v>
      </c>
      <c r="AU21" s="42">
        <v>4</v>
      </c>
      <c r="AV21" s="22">
        <v>6</v>
      </c>
      <c r="AW21" s="43">
        <v>9</v>
      </c>
      <c r="AX21" s="41">
        <v>11</v>
      </c>
      <c r="AY21" s="45">
        <v>29</v>
      </c>
      <c r="AZ21" s="21">
        <v>28</v>
      </c>
      <c r="BA21" s="46">
        <v>31</v>
      </c>
      <c r="BB21" s="47">
        <v>30</v>
      </c>
      <c r="BC21" s="13">
        <f t="shared" si="25"/>
        <v>31</v>
      </c>
      <c r="BD21" s="24">
        <f t="shared" si="26"/>
        <v>0</v>
      </c>
      <c r="BE21" s="31">
        <f t="shared" si="27"/>
        <v>0</v>
      </c>
      <c r="BF21" s="29" t="e">
        <f t="shared" si="28"/>
        <v>#NUM!</v>
      </c>
      <c r="BG21" s="29" t="e">
        <f t="shared" si="29"/>
        <v>#NUM!</v>
      </c>
      <c r="BH21" s="23" t="e">
        <f t="shared" si="30"/>
        <v>#NUM!</v>
      </c>
      <c r="BI21" s="280"/>
    </row>
    <row r="22" spans="1:61" ht="13.5" thickBot="1" x14ac:dyDescent="0.25">
      <c r="A22" s="80"/>
      <c r="B22" s="111">
        <v>215</v>
      </c>
      <c r="C22" s="112"/>
      <c r="D22" s="256"/>
      <c r="E22" s="163"/>
      <c r="F22" s="163"/>
      <c r="G22" s="163"/>
      <c r="H22" s="106"/>
      <c r="I22" s="106"/>
      <c r="J22" s="106"/>
      <c r="K22" s="261"/>
      <c r="L22" s="261"/>
      <c r="M22" s="261"/>
      <c r="N22" s="158" t="e">
        <f t="shared" si="0"/>
        <v>#NUM!</v>
      </c>
      <c r="O22" s="252">
        <f t="shared" si="1"/>
        <v>0</v>
      </c>
      <c r="P22" s="253">
        <f t="shared" si="2"/>
        <v>0</v>
      </c>
      <c r="Q22" s="253">
        <f t="shared" si="3"/>
        <v>0</v>
      </c>
      <c r="R22" s="108">
        <f t="shared" si="4"/>
        <v>0</v>
      </c>
      <c r="S22" s="100">
        <f t="shared" si="5"/>
        <v>0</v>
      </c>
      <c r="T22" s="100">
        <f t="shared" si="6"/>
        <v>0</v>
      </c>
      <c r="U22" s="101">
        <f t="shared" si="7"/>
        <v>0</v>
      </c>
      <c r="V22" s="102">
        <f t="shared" si="8"/>
        <v>0</v>
      </c>
      <c r="W22" s="102">
        <f t="shared" si="9"/>
        <v>0</v>
      </c>
      <c r="X22" s="167">
        <f t="shared" si="10"/>
        <v>0.6</v>
      </c>
      <c r="Y22" s="103">
        <f t="shared" si="11"/>
        <v>0</v>
      </c>
      <c r="Z22" s="48">
        <f t="shared" si="12"/>
        <v>0</v>
      </c>
      <c r="AA22" s="48">
        <f t="shared" si="13"/>
        <v>0</v>
      </c>
      <c r="AB22" s="49">
        <f t="shared" si="14"/>
        <v>0</v>
      </c>
      <c r="AC22" s="109">
        <f t="shared" si="15"/>
        <v>0</v>
      </c>
      <c r="AD22" s="82">
        <f t="shared" si="16"/>
        <v>0</v>
      </c>
      <c r="AE22" s="110">
        <f t="shared" si="17"/>
        <v>0</v>
      </c>
      <c r="AF22" s="213">
        <v>29</v>
      </c>
      <c r="AG22" s="214">
        <v>2</v>
      </c>
      <c r="AH22" s="215">
        <v>2004</v>
      </c>
      <c r="AI22" s="157" t="s">
        <v>20</v>
      </c>
      <c r="AJ22" s="213">
        <v>1</v>
      </c>
      <c r="AK22" s="214">
        <v>3</v>
      </c>
      <c r="AL22" s="215">
        <v>2004</v>
      </c>
      <c r="AM22" s="54">
        <f t="shared" si="18"/>
        <v>0</v>
      </c>
      <c r="AN22" s="50">
        <f t="shared" si="19"/>
        <v>0</v>
      </c>
      <c r="AO22" s="51">
        <f t="shared" si="20"/>
        <v>0</v>
      </c>
      <c r="AP22" s="51">
        <f t="shared" si="21"/>
        <v>0</v>
      </c>
      <c r="AQ22" s="12">
        <f t="shared" si="22"/>
        <v>0</v>
      </c>
      <c r="AR22" s="12">
        <f t="shared" si="23"/>
        <v>0</v>
      </c>
      <c r="AS22" s="20">
        <f t="shared" si="24"/>
        <v>0</v>
      </c>
      <c r="AT22" s="44">
        <v>2</v>
      </c>
      <c r="AU22" s="42">
        <v>4</v>
      </c>
      <c r="AV22" s="22">
        <v>6</v>
      </c>
      <c r="AW22" s="43">
        <v>9</v>
      </c>
      <c r="AX22" s="41">
        <v>11</v>
      </c>
      <c r="AY22" s="45">
        <v>29</v>
      </c>
      <c r="AZ22" s="21">
        <v>28</v>
      </c>
      <c r="BA22" s="46">
        <v>31</v>
      </c>
      <c r="BB22" s="47">
        <v>30</v>
      </c>
      <c r="BC22" s="13">
        <f t="shared" si="25"/>
        <v>31</v>
      </c>
      <c r="BD22" s="24">
        <f t="shared" si="26"/>
        <v>0</v>
      </c>
      <c r="BE22" s="31">
        <f t="shared" si="27"/>
        <v>0</v>
      </c>
      <c r="BF22" s="29" t="e">
        <f t="shared" si="28"/>
        <v>#NUM!</v>
      </c>
      <c r="BG22" s="29" t="e">
        <f t="shared" si="29"/>
        <v>#NUM!</v>
      </c>
      <c r="BH22" s="23" t="e">
        <f t="shared" si="30"/>
        <v>#NUM!</v>
      </c>
      <c r="BI22" s="280"/>
    </row>
    <row r="23" spans="1:61" ht="13.5" thickBot="1" x14ac:dyDescent="0.25">
      <c r="A23" s="80"/>
      <c r="B23" s="111">
        <f>B22+1</f>
        <v>216</v>
      </c>
      <c r="C23" s="112"/>
      <c r="D23" s="256"/>
      <c r="E23" s="163"/>
      <c r="F23" s="163"/>
      <c r="G23" s="163"/>
      <c r="H23" s="106"/>
      <c r="I23" s="106"/>
      <c r="J23" s="106"/>
      <c r="K23" s="261"/>
      <c r="L23" s="261"/>
      <c r="M23" s="261"/>
      <c r="N23" s="158" t="e">
        <f t="shared" si="0"/>
        <v>#NUM!</v>
      </c>
      <c r="O23" s="252">
        <f t="shared" si="1"/>
        <v>0</v>
      </c>
      <c r="P23" s="253">
        <f t="shared" si="2"/>
        <v>0</v>
      </c>
      <c r="Q23" s="253">
        <f t="shared" si="3"/>
        <v>0</v>
      </c>
      <c r="R23" s="108">
        <f t="shared" si="4"/>
        <v>0</v>
      </c>
      <c r="S23" s="100">
        <f t="shared" si="5"/>
        <v>0</v>
      </c>
      <c r="T23" s="100">
        <f t="shared" si="6"/>
        <v>0</v>
      </c>
      <c r="U23" s="101">
        <f t="shared" si="7"/>
        <v>0</v>
      </c>
      <c r="V23" s="102">
        <f t="shared" si="8"/>
        <v>0</v>
      </c>
      <c r="W23" s="102">
        <f t="shared" si="9"/>
        <v>0</v>
      </c>
      <c r="X23" s="167">
        <f t="shared" si="10"/>
        <v>0.6</v>
      </c>
      <c r="Y23" s="103">
        <f t="shared" si="11"/>
        <v>0</v>
      </c>
      <c r="Z23" s="48">
        <f t="shared" si="12"/>
        <v>0</v>
      </c>
      <c r="AA23" s="48">
        <f t="shared" si="13"/>
        <v>0</v>
      </c>
      <c r="AB23" s="49">
        <f t="shared" si="14"/>
        <v>0</v>
      </c>
      <c r="AC23" s="109">
        <f t="shared" si="15"/>
        <v>0</v>
      </c>
      <c r="AD23" s="82">
        <f t="shared" si="16"/>
        <v>0</v>
      </c>
      <c r="AE23" s="110">
        <f t="shared" si="17"/>
        <v>0</v>
      </c>
      <c r="AF23" s="213">
        <v>29</v>
      </c>
      <c r="AG23" s="214">
        <v>2</v>
      </c>
      <c r="AH23" s="215">
        <v>2004</v>
      </c>
      <c r="AI23" s="157" t="s">
        <v>20</v>
      </c>
      <c r="AJ23" s="213">
        <v>1</v>
      </c>
      <c r="AK23" s="214">
        <v>3</v>
      </c>
      <c r="AL23" s="215">
        <v>2004</v>
      </c>
      <c r="AM23" s="54">
        <f t="shared" si="18"/>
        <v>0</v>
      </c>
      <c r="AN23" s="50">
        <f t="shared" si="19"/>
        <v>0</v>
      </c>
      <c r="AO23" s="51">
        <f t="shared" si="20"/>
        <v>0</v>
      </c>
      <c r="AP23" s="51">
        <f t="shared" si="21"/>
        <v>0</v>
      </c>
      <c r="AQ23" s="12">
        <f t="shared" si="22"/>
        <v>0</v>
      </c>
      <c r="AR23" s="12">
        <f t="shared" si="23"/>
        <v>0</v>
      </c>
      <c r="AS23" s="20">
        <f t="shared" si="24"/>
        <v>0</v>
      </c>
      <c r="AT23" s="44">
        <v>2</v>
      </c>
      <c r="AU23" s="42">
        <v>4</v>
      </c>
      <c r="AV23" s="22">
        <v>6</v>
      </c>
      <c r="AW23" s="43">
        <v>9</v>
      </c>
      <c r="AX23" s="41">
        <v>11</v>
      </c>
      <c r="AY23" s="45">
        <v>29</v>
      </c>
      <c r="AZ23" s="21">
        <v>28</v>
      </c>
      <c r="BA23" s="46">
        <v>31</v>
      </c>
      <c r="BB23" s="47">
        <v>30</v>
      </c>
      <c r="BC23" s="13">
        <f t="shared" si="25"/>
        <v>31</v>
      </c>
      <c r="BD23" s="24">
        <f t="shared" si="26"/>
        <v>0</v>
      </c>
      <c r="BE23" s="31">
        <f t="shared" si="27"/>
        <v>0</v>
      </c>
      <c r="BF23" s="29" t="e">
        <f t="shared" si="28"/>
        <v>#NUM!</v>
      </c>
      <c r="BG23" s="29" t="e">
        <f t="shared" si="29"/>
        <v>#NUM!</v>
      </c>
      <c r="BH23" s="23" t="e">
        <f t="shared" si="30"/>
        <v>#NUM!</v>
      </c>
      <c r="BI23" s="280"/>
    </row>
    <row r="24" spans="1:61" ht="13.5" thickBot="1" x14ac:dyDescent="0.25">
      <c r="A24" s="80"/>
      <c r="B24" s="111">
        <f t="shared" ref="B24:B87" si="31">B23+1</f>
        <v>217</v>
      </c>
      <c r="C24" s="112"/>
      <c r="D24" s="256"/>
      <c r="E24" s="163"/>
      <c r="F24" s="163"/>
      <c r="G24" s="163"/>
      <c r="H24" s="106"/>
      <c r="I24" s="106"/>
      <c r="J24" s="106"/>
      <c r="K24" s="261"/>
      <c r="L24" s="261"/>
      <c r="M24" s="261"/>
      <c r="N24" s="158" t="e">
        <f t="shared" si="0"/>
        <v>#NUM!</v>
      </c>
      <c r="O24" s="252">
        <f t="shared" si="1"/>
        <v>0</v>
      </c>
      <c r="P24" s="253">
        <f t="shared" si="2"/>
        <v>0</v>
      </c>
      <c r="Q24" s="253">
        <f t="shared" si="3"/>
        <v>0</v>
      </c>
      <c r="R24" s="108">
        <f t="shared" si="4"/>
        <v>0</v>
      </c>
      <c r="S24" s="100">
        <f t="shared" si="5"/>
        <v>0</v>
      </c>
      <c r="T24" s="100">
        <f t="shared" si="6"/>
        <v>0</v>
      </c>
      <c r="U24" s="101">
        <f t="shared" si="7"/>
        <v>0</v>
      </c>
      <c r="V24" s="102">
        <f t="shared" si="8"/>
        <v>0</v>
      </c>
      <c r="W24" s="102">
        <f t="shared" si="9"/>
        <v>0</v>
      </c>
      <c r="X24" s="167">
        <f t="shared" si="10"/>
        <v>0.6</v>
      </c>
      <c r="Y24" s="103">
        <f t="shared" si="11"/>
        <v>0</v>
      </c>
      <c r="Z24" s="48">
        <f t="shared" si="12"/>
        <v>0</v>
      </c>
      <c r="AA24" s="48">
        <f t="shared" si="13"/>
        <v>0</v>
      </c>
      <c r="AB24" s="49">
        <f t="shared" si="14"/>
        <v>0</v>
      </c>
      <c r="AC24" s="109">
        <f t="shared" si="15"/>
        <v>0</v>
      </c>
      <c r="AD24" s="82">
        <f t="shared" si="16"/>
        <v>0</v>
      </c>
      <c r="AE24" s="110">
        <f t="shared" si="17"/>
        <v>0</v>
      </c>
      <c r="AF24" s="213">
        <v>29</v>
      </c>
      <c r="AG24" s="214">
        <v>2</v>
      </c>
      <c r="AH24" s="215">
        <v>2004</v>
      </c>
      <c r="AI24" s="157" t="s">
        <v>20</v>
      </c>
      <c r="AJ24" s="213">
        <v>1</v>
      </c>
      <c r="AK24" s="214">
        <v>3</v>
      </c>
      <c r="AL24" s="215">
        <v>2004</v>
      </c>
      <c r="AM24" s="54">
        <f t="shared" si="18"/>
        <v>0</v>
      </c>
      <c r="AN24" s="50">
        <f t="shared" si="19"/>
        <v>0</v>
      </c>
      <c r="AO24" s="51">
        <f t="shared" si="20"/>
        <v>0</v>
      </c>
      <c r="AP24" s="51">
        <f t="shared" si="21"/>
        <v>0</v>
      </c>
      <c r="AQ24" s="12">
        <f t="shared" si="22"/>
        <v>0</v>
      </c>
      <c r="AR24" s="12">
        <f t="shared" si="23"/>
        <v>0</v>
      </c>
      <c r="AS24" s="20">
        <f t="shared" si="24"/>
        <v>0</v>
      </c>
      <c r="AT24" s="44">
        <v>2</v>
      </c>
      <c r="AU24" s="42">
        <v>4</v>
      </c>
      <c r="AV24" s="22">
        <v>6</v>
      </c>
      <c r="AW24" s="43">
        <v>9</v>
      </c>
      <c r="AX24" s="41">
        <v>11</v>
      </c>
      <c r="AY24" s="45">
        <v>29</v>
      </c>
      <c r="AZ24" s="21">
        <v>28</v>
      </c>
      <c r="BA24" s="46">
        <v>31</v>
      </c>
      <c r="BB24" s="47">
        <v>30</v>
      </c>
      <c r="BC24" s="13">
        <f t="shared" si="25"/>
        <v>31</v>
      </c>
      <c r="BD24" s="24">
        <f t="shared" si="26"/>
        <v>0</v>
      </c>
      <c r="BE24" s="31">
        <f t="shared" si="27"/>
        <v>0</v>
      </c>
      <c r="BF24" s="29" t="e">
        <f t="shared" si="28"/>
        <v>#NUM!</v>
      </c>
      <c r="BG24" s="29" t="e">
        <f t="shared" si="29"/>
        <v>#NUM!</v>
      </c>
      <c r="BH24" s="23" t="e">
        <f t="shared" si="30"/>
        <v>#NUM!</v>
      </c>
      <c r="BI24" s="280"/>
    </row>
    <row r="25" spans="1:61" ht="13.5" thickBot="1" x14ac:dyDescent="0.25">
      <c r="A25" s="80"/>
      <c r="B25" s="111">
        <f t="shared" si="31"/>
        <v>218</v>
      </c>
      <c r="C25" s="112"/>
      <c r="D25" s="256"/>
      <c r="E25" s="163"/>
      <c r="F25" s="163"/>
      <c r="G25" s="163"/>
      <c r="H25" s="106"/>
      <c r="I25" s="106"/>
      <c r="J25" s="106"/>
      <c r="K25" s="261"/>
      <c r="L25" s="261"/>
      <c r="M25" s="261"/>
      <c r="N25" s="158" t="e">
        <f t="shared" si="0"/>
        <v>#NUM!</v>
      </c>
      <c r="O25" s="252">
        <f t="shared" si="1"/>
        <v>0</v>
      </c>
      <c r="P25" s="253">
        <f t="shared" si="2"/>
        <v>0</v>
      </c>
      <c r="Q25" s="253">
        <f t="shared" si="3"/>
        <v>0</v>
      </c>
      <c r="R25" s="108">
        <f t="shared" si="4"/>
        <v>0</v>
      </c>
      <c r="S25" s="100">
        <f t="shared" si="5"/>
        <v>0</v>
      </c>
      <c r="T25" s="100">
        <f t="shared" si="6"/>
        <v>0</v>
      </c>
      <c r="U25" s="101">
        <f t="shared" si="7"/>
        <v>0</v>
      </c>
      <c r="V25" s="102">
        <f t="shared" si="8"/>
        <v>0</v>
      </c>
      <c r="W25" s="102">
        <f t="shared" si="9"/>
        <v>0</v>
      </c>
      <c r="X25" s="167">
        <f t="shared" si="10"/>
        <v>0.6</v>
      </c>
      <c r="Y25" s="103">
        <f t="shared" si="11"/>
        <v>0</v>
      </c>
      <c r="Z25" s="48">
        <f t="shared" si="12"/>
        <v>0</v>
      </c>
      <c r="AA25" s="48">
        <f t="shared" si="13"/>
        <v>0</v>
      </c>
      <c r="AB25" s="49">
        <f t="shared" si="14"/>
        <v>0</v>
      </c>
      <c r="AC25" s="109">
        <f t="shared" si="15"/>
        <v>0</v>
      </c>
      <c r="AD25" s="82">
        <f t="shared" si="16"/>
        <v>0</v>
      </c>
      <c r="AE25" s="110">
        <f t="shared" si="17"/>
        <v>0</v>
      </c>
      <c r="AF25" s="213">
        <v>29</v>
      </c>
      <c r="AG25" s="214">
        <v>2</v>
      </c>
      <c r="AH25" s="215">
        <v>2004</v>
      </c>
      <c r="AI25" s="157" t="s">
        <v>20</v>
      </c>
      <c r="AJ25" s="213">
        <v>1</v>
      </c>
      <c r="AK25" s="214">
        <v>3</v>
      </c>
      <c r="AL25" s="215">
        <v>2004</v>
      </c>
      <c r="AM25" s="54">
        <f t="shared" si="18"/>
        <v>0</v>
      </c>
      <c r="AN25" s="50">
        <f t="shared" si="19"/>
        <v>0</v>
      </c>
      <c r="AO25" s="51">
        <f t="shared" si="20"/>
        <v>0</v>
      </c>
      <c r="AP25" s="51">
        <f t="shared" si="21"/>
        <v>0</v>
      </c>
      <c r="AQ25" s="12">
        <f t="shared" si="22"/>
        <v>0</v>
      </c>
      <c r="AR25" s="12">
        <f t="shared" si="23"/>
        <v>0</v>
      </c>
      <c r="AS25" s="20">
        <f t="shared" si="24"/>
        <v>0</v>
      </c>
      <c r="AT25" s="44">
        <v>2</v>
      </c>
      <c r="AU25" s="42">
        <v>4</v>
      </c>
      <c r="AV25" s="22">
        <v>6</v>
      </c>
      <c r="AW25" s="43">
        <v>9</v>
      </c>
      <c r="AX25" s="41">
        <v>11</v>
      </c>
      <c r="AY25" s="45">
        <v>29</v>
      </c>
      <c r="AZ25" s="21">
        <v>28</v>
      </c>
      <c r="BA25" s="46">
        <v>31</v>
      </c>
      <c r="BB25" s="47">
        <v>30</v>
      </c>
      <c r="BC25" s="13">
        <f t="shared" si="25"/>
        <v>31</v>
      </c>
      <c r="BD25" s="24">
        <f t="shared" si="26"/>
        <v>0</v>
      </c>
      <c r="BE25" s="31">
        <f t="shared" si="27"/>
        <v>0</v>
      </c>
      <c r="BF25" s="29" t="e">
        <f t="shared" si="28"/>
        <v>#NUM!</v>
      </c>
      <c r="BG25" s="29" t="e">
        <f t="shared" si="29"/>
        <v>#NUM!</v>
      </c>
      <c r="BH25" s="23" t="e">
        <f t="shared" si="30"/>
        <v>#NUM!</v>
      </c>
      <c r="BI25" s="280"/>
    </row>
    <row r="26" spans="1:61" ht="13.5" thickBot="1" x14ac:dyDescent="0.25">
      <c r="A26" s="80"/>
      <c r="B26" s="111">
        <f t="shared" si="31"/>
        <v>219</v>
      </c>
      <c r="C26" s="112"/>
      <c r="D26" s="256"/>
      <c r="E26" s="163"/>
      <c r="F26" s="163"/>
      <c r="G26" s="163"/>
      <c r="H26" s="106"/>
      <c r="I26" s="106"/>
      <c r="J26" s="106"/>
      <c r="K26" s="261"/>
      <c r="L26" s="261"/>
      <c r="M26" s="261"/>
      <c r="N26" s="158" t="e">
        <f t="shared" si="0"/>
        <v>#NUM!</v>
      </c>
      <c r="O26" s="252">
        <f t="shared" si="1"/>
        <v>0</v>
      </c>
      <c r="P26" s="253">
        <f t="shared" si="2"/>
        <v>0</v>
      </c>
      <c r="Q26" s="253">
        <f t="shared" si="3"/>
        <v>0</v>
      </c>
      <c r="R26" s="108">
        <f t="shared" si="4"/>
        <v>0</v>
      </c>
      <c r="S26" s="100">
        <f t="shared" si="5"/>
        <v>0</v>
      </c>
      <c r="T26" s="100">
        <f t="shared" si="6"/>
        <v>0</v>
      </c>
      <c r="U26" s="101">
        <f t="shared" si="7"/>
        <v>0</v>
      </c>
      <c r="V26" s="102">
        <f t="shared" si="8"/>
        <v>0</v>
      </c>
      <c r="W26" s="102">
        <f t="shared" si="9"/>
        <v>0</v>
      </c>
      <c r="X26" s="167">
        <f t="shared" si="10"/>
        <v>0.6</v>
      </c>
      <c r="Y26" s="103">
        <f t="shared" si="11"/>
        <v>0</v>
      </c>
      <c r="Z26" s="48">
        <f t="shared" si="12"/>
        <v>0</v>
      </c>
      <c r="AA26" s="48">
        <f t="shared" si="13"/>
        <v>0</v>
      </c>
      <c r="AB26" s="49">
        <f t="shared" si="14"/>
        <v>0</v>
      </c>
      <c r="AC26" s="109">
        <f t="shared" si="15"/>
        <v>0</v>
      </c>
      <c r="AD26" s="82">
        <f t="shared" si="16"/>
        <v>0</v>
      </c>
      <c r="AE26" s="110">
        <f t="shared" si="17"/>
        <v>0</v>
      </c>
      <c r="AF26" s="213">
        <v>29</v>
      </c>
      <c r="AG26" s="214">
        <v>2</v>
      </c>
      <c r="AH26" s="215">
        <v>2004</v>
      </c>
      <c r="AI26" s="157" t="s">
        <v>20</v>
      </c>
      <c r="AJ26" s="213">
        <v>1</v>
      </c>
      <c r="AK26" s="214">
        <v>3</v>
      </c>
      <c r="AL26" s="215">
        <v>2004</v>
      </c>
      <c r="AM26" s="54">
        <f t="shared" si="18"/>
        <v>0</v>
      </c>
      <c r="AN26" s="50">
        <f t="shared" si="19"/>
        <v>0</v>
      </c>
      <c r="AO26" s="51">
        <f t="shared" si="20"/>
        <v>0</v>
      </c>
      <c r="AP26" s="51">
        <f t="shared" si="21"/>
        <v>0</v>
      </c>
      <c r="AQ26" s="12">
        <f t="shared" si="22"/>
        <v>0</v>
      </c>
      <c r="AR26" s="12">
        <f t="shared" si="23"/>
        <v>0</v>
      </c>
      <c r="AS26" s="20">
        <f t="shared" si="24"/>
        <v>0</v>
      </c>
      <c r="AT26" s="44">
        <v>2</v>
      </c>
      <c r="AU26" s="42">
        <v>4</v>
      </c>
      <c r="AV26" s="22">
        <v>6</v>
      </c>
      <c r="AW26" s="43">
        <v>9</v>
      </c>
      <c r="AX26" s="41">
        <v>11</v>
      </c>
      <c r="AY26" s="45">
        <v>29</v>
      </c>
      <c r="AZ26" s="21">
        <v>28</v>
      </c>
      <c r="BA26" s="46">
        <v>31</v>
      </c>
      <c r="BB26" s="47">
        <v>30</v>
      </c>
      <c r="BC26" s="13">
        <f t="shared" si="25"/>
        <v>31</v>
      </c>
      <c r="BD26" s="24">
        <f t="shared" si="26"/>
        <v>0</v>
      </c>
      <c r="BE26" s="31">
        <f t="shared" si="27"/>
        <v>0</v>
      </c>
      <c r="BF26" s="29" t="e">
        <f t="shared" si="28"/>
        <v>#NUM!</v>
      </c>
      <c r="BG26" s="29" t="e">
        <f t="shared" si="29"/>
        <v>#NUM!</v>
      </c>
      <c r="BH26" s="23" t="e">
        <f t="shared" si="30"/>
        <v>#NUM!</v>
      </c>
      <c r="BI26" s="280"/>
    </row>
    <row r="27" spans="1:61" ht="13.5" thickBot="1" x14ac:dyDescent="0.25">
      <c r="A27" s="80"/>
      <c r="B27" s="148">
        <f t="shared" si="31"/>
        <v>220</v>
      </c>
      <c r="C27" s="149"/>
      <c r="D27" s="257"/>
      <c r="E27" s="164"/>
      <c r="F27" s="164"/>
      <c r="G27" s="164"/>
      <c r="H27" s="150"/>
      <c r="I27" s="150"/>
      <c r="J27" s="150"/>
      <c r="K27" s="263"/>
      <c r="L27" s="263"/>
      <c r="M27" s="263"/>
      <c r="N27" s="158" t="e">
        <f t="shared" si="0"/>
        <v>#NUM!</v>
      </c>
      <c r="O27" s="252">
        <f t="shared" si="1"/>
        <v>0</v>
      </c>
      <c r="P27" s="253">
        <f t="shared" si="2"/>
        <v>0</v>
      </c>
      <c r="Q27" s="253">
        <f t="shared" si="3"/>
        <v>0</v>
      </c>
      <c r="R27" s="161">
        <f t="shared" si="4"/>
        <v>0</v>
      </c>
      <c r="S27" s="151">
        <f t="shared" si="5"/>
        <v>0</v>
      </c>
      <c r="T27" s="151">
        <f t="shared" si="6"/>
        <v>0</v>
      </c>
      <c r="U27" s="152">
        <f t="shared" si="7"/>
        <v>0</v>
      </c>
      <c r="V27" s="153">
        <f t="shared" si="8"/>
        <v>0</v>
      </c>
      <c r="W27" s="153">
        <f t="shared" si="9"/>
        <v>0</v>
      </c>
      <c r="X27" s="168">
        <f t="shared" si="10"/>
        <v>0.6</v>
      </c>
      <c r="Y27" s="103">
        <f t="shared" si="11"/>
        <v>0</v>
      </c>
      <c r="Z27" s="48">
        <f t="shared" si="12"/>
        <v>0</v>
      </c>
      <c r="AA27" s="48">
        <f t="shared" si="13"/>
        <v>0</v>
      </c>
      <c r="AB27" s="49">
        <f t="shared" si="14"/>
        <v>0</v>
      </c>
      <c r="AC27" s="109">
        <f t="shared" si="15"/>
        <v>0</v>
      </c>
      <c r="AD27" s="82">
        <f t="shared" si="16"/>
        <v>0</v>
      </c>
      <c r="AE27" s="110">
        <f t="shared" si="17"/>
        <v>0</v>
      </c>
      <c r="AF27" s="213">
        <v>29</v>
      </c>
      <c r="AG27" s="214">
        <v>2</v>
      </c>
      <c r="AH27" s="215">
        <v>2004</v>
      </c>
      <c r="AI27" s="157" t="s">
        <v>20</v>
      </c>
      <c r="AJ27" s="213">
        <v>1</v>
      </c>
      <c r="AK27" s="214">
        <v>3</v>
      </c>
      <c r="AL27" s="215">
        <v>2004</v>
      </c>
      <c r="AM27" s="54">
        <f t="shared" si="18"/>
        <v>0</v>
      </c>
      <c r="AN27" s="50">
        <f t="shared" si="19"/>
        <v>0</v>
      </c>
      <c r="AO27" s="51">
        <f t="shared" si="20"/>
        <v>0</v>
      </c>
      <c r="AP27" s="51">
        <f t="shared" si="21"/>
        <v>0</v>
      </c>
      <c r="AQ27" s="12">
        <f t="shared" si="22"/>
        <v>0</v>
      </c>
      <c r="AR27" s="12">
        <f t="shared" si="23"/>
        <v>0</v>
      </c>
      <c r="AS27" s="20">
        <f t="shared" si="24"/>
        <v>0</v>
      </c>
      <c r="AT27" s="44">
        <v>2</v>
      </c>
      <c r="AU27" s="42">
        <v>4</v>
      </c>
      <c r="AV27" s="22">
        <v>6</v>
      </c>
      <c r="AW27" s="43">
        <v>9</v>
      </c>
      <c r="AX27" s="41">
        <v>11</v>
      </c>
      <c r="AY27" s="45">
        <v>29</v>
      </c>
      <c r="AZ27" s="21">
        <v>28</v>
      </c>
      <c r="BA27" s="46">
        <v>31</v>
      </c>
      <c r="BB27" s="47">
        <v>30</v>
      </c>
      <c r="BC27" s="13">
        <f t="shared" si="25"/>
        <v>31</v>
      </c>
      <c r="BD27" s="24">
        <f t="shared" si="26"/>
        <v>0</v>
      </c>
      <c r="BE27" s="31">
        <f t="shared" si="27"/>
        <v>0</v>
      </c>
      <c r="BF27" s="29" t="e">
        <f t="shared" si="28"/>
        <v>#NUM!</v>
      </c>
      <c r="BG27" s="29" t="e">
        <f t="shared" si="29"/>
        <v>#NUM!</v>
      </c>
      <c r="BH27" s="23" t="e">
        <f t="shared" si="30"/>
        <v>#NUM!</v>
      </c>
      <c r="BI27" s="280"/>
    </row>
    <row r="28" spans="1:61" ht="14.25" thickTop="1" thickBot="1" x14ac:dyDescent="0.25">
      <c r="A28" s="80"/>
      <c r="B28" s="104">
        <f t="shared" si="31"/>
        <v>221</v>
      </c>
      <c r="C28" s="154"/>
      <c r="D28" s="258"/>
      <c r="E28" s="165"/>
      <c r="F28" s="165"/>
      <c r="G28" s="165"/>
      <c r="H28" s="107"/>
      <c r="I28" s="107"/>
      <c r="J28" s="107"/>
      <c r="K28" s="261"/>
      <c r="L28" s="261"/>
      <c r="M28" s="261"/>
      <c r="N28" s="158" t="e">
        <f t="shared" si="0"/>
        <v>#NUM!</v>
      </c>
      <c r="O28" s="252">
        <f t="shared" si="1"/>
        <v>0</v>
      </c>
      <c r="P28" s="253">
        <f t="shared" si="2"/>
        <v>0</v>
      </c>
      <c r="Q28" s="253">
        <f t="shared" si="3"/>
        <v>0</v>
      </c>
      <c r="R28" s="155">
        <f t="shared" si="4"/>
        <v>0</v>
      </c>
      <c r="S28" s="100">
        <f t="shared" si="5"/>
        <v>0</v>
      </c>
      <c r="T28" s="100">
        <f t="shared" si="6"/>
        <v>0</v>
      </c>
      <c r="U28" s="101">
        <f t="shared" si="7"/>
        <v>0</v>
      </c>
      <c r="V28" s="102">
        <f t="shared" si="8"/>
        <v>0</v>
      </c>
      <c r="W28" s="102">
        <f t="shared" si="9"/>
        <v>0</v>
      </c>
      <c r="X28" s="167">
        <f t="shared" si="10"/>
        <v>0.6</v>
      </c>
      <c r="Y28" s="103">
        <f t="shared" si="11"/>
        <v>0</v>
      </c>
      <c r="Z28" s="48">
        <f t="shared" si="12"/>
        <v>0</v>
      </c>
      <c r="AA28" s="48">
        <f t="shared" si="13"/>
        <v>0</v>
      </c>
      <c r="AB28" s="49">
        <f t="shared" si="14"/>
        <v>0</v>
      </c>
      <c r="AC28" s="109">
        <f t="shared" si="15"/>
        <v>0</v>
      </c>
      <c r="AD28" s="82">
        <f t="shared" si="16"/>
        <v>0</v>
      </c>
      <c r="AE28" s="110">
        <f t="shared" si="17"/>
        <v>0</v>
      </c>
      <c r="AF28" s="213">
        <v>29</v>
      </c>
      <c r="AG28" s="214">
        <v>2</v>
      </c>
      <c r="AH28" s="215">
        <v>2004</v>
      </c>
      <c r="AI28" s="157" t="s">
        <v>20</v>
      </c>
      <c r="AJ28" s="213">
        <v>1</v>
      </c>
      <c r="AK28" s="214">
        <v>3</v>
      </c>
      <c r="AL28" s="215">
        <v>2004</v>
      </c>
      <c r="AM28" s="54">
        <f t="shared" si="18"/>
        <v>0</v>
      </c>
      <c r="AN28" s="50">
        <f t="shared" si="19"/>
        <v>0</v>
      </c>
      <c r="AO28" s="51">
        <f t="shared" si="20"/>
        <v>0</v>
      </c>
      <c r="AP28" s="51">
        <f t="shared" si="21"/>
        <v>0</v>
      </c>
      <c r="AQ28" s="12">
        <f t="shared" si="22"/>
        <v>0</v>
      </c>
      <c r="AR28" s="12">
        <f t="shared" si="23"/>
        <v>0</v>
      </c>
      <c r="AS28" s="20">
        <f t="shared" si="24"/>
        <v>0</v>
      </c>
      <c r="AT28" s="44">
        <v>2</v>
      </c>
      <c r="AU28" s="42">
        <v>4</v>
      </c>
      <c r="AV28" s="22">
        <v>6</v>
      </c>
      <c r="AW28" s="43">
        <v>9</v>
      </c>
      <c r="AX28" s="41">
        <v>11</v>
      </c>
      <c r="AY28" s="45">
        <v>29</v>
      </c>
      <c r="AZ28" s="21">
        <v>28</v>
      </c>
      <c r="BA28" s="46">
        <v>31</v>
      </c>
      <c r="BB28" s="47">
        <v>30</v>
      </c>
      <c r="BC28" s="13">
        <f t="shared" si="25"/>
        <v>31</v>
      </c>
      <c r="BD28" s="24">
        <f t="shared" si="26"/>
        <v>0</v>
      </c>
      <c r="BE28" s="31">
        <f t="shared" si="27"/>
        <v>0</v>
      </c>
      <c r="BF28" s="29" t="e">
        <f t="shared" si="28"/>
        <v>#NUM!</v>
      </c>
      <c r="BG28" s="29" t="e">
        <f t="shared" si="29"/>
        <v>#NUM!</v>
      </c>
      <c r="BH28" s="23" t="e">
        <f t="shared" si="30"/>
        <v>#NUM!</v>
      </c>
      <c r="BI28" s="280"/>
    </row>
    <row r="29" spans="1:61" ht="13.5" thickBot="1" x14ac:dyDescent="0.25">
      <c r="A29" s="80"/>
      <c r="B29" s="111">
        <f t="shared" si="31"/>
        <v>222</v>
      </c>
      <c r="C29" s="112"/>
      <c r="D29" s="256"/>
      <c r="E29" s="163"/>
      <c r="F29" s="163"/>
      <c r="G29" s="163"/>
      <c r="H29" s="106"/>
      <c r="I29" s="106"/>
      <c r="J29" s="106"/>
      <c r="K29" s="261"/>
      <c r="L29" s="261"/>
      <c r="M29" s="261"/>
      <c r="N29" s="158" t="e">
        <f t="shared" si="0"/>
        <v>#NUM!</v>
      </c>
      <c r="O29" s="252">
        <f t="shared" si="1"/>
        <v>0</v>
      </c>
      <c r="P29" s="253">
        <f t="shared" si="2"/>
        <v>0</v>
      </c>
      <c r="Q29" s="253">
        <f t="shared" si="3"/>
        <v>0</v>
      </c>
      <c r="R29" s="108">
        <f t="shared" si="4"/>
        <v>0</v>
      </c>
      <c r="S29" s="100">
        <f t="shared" si="5"/>
        <v>0</v>
      </c>
      <c r="T29" s="100">
        <f t="shared" si="6"/>
        <v>0</v>
      </c>
      <c r="U29" s="101">
        <f t="shared" si="7"/>
        <v>0</v>
      </c>
      <c r="V29" s="102">
        <f t="shared" si="8"/>
        <v>0</v>
      </c>
      <c r="W29" s="102">
        <f t="shared" si="9"/>
        <v>0</v>
      </c>
      <c r="X29" s="167">
        <f t="shared" si="10"/>
        <v>0.6</v>
      </c>
      <c r="Y29" s="103">
        <f t="shared" si="11"/>
        <v>0</v>
      </c>
      <c r="Z29" s="48">
        <f t="shared" si="12"/>
        <v>0</v>
      </c>
      <c r="AA29" s="48">
        <f t="shared" si="13"/>
        <v>0</v>
      </c>
      <c r="AB29" s="49">
        <f t="shared" si="14"/>
        <v>0</v>
      </c>
      <c r="AC29" s="109">
        <f t="shared" si="15"/>
        <v>0</v>
      </c>
      <c r="AD29" s="82">
        <f t="shared" si="16"/>
        <v>0</v>
      </c>
      <c r="AE29" s="110">
        <f t="shared" si="17"/>
        <v>0</v>
      </c>
      <c r="AF29" s="213">
        <v>29</v>
      </c>
      <c r="AG29" s="214">
        <v>2</v>
      </c>
      <c r="AH29" s="215">
        <v>2004</v>
      </c>
      <c r="AI29" s="157" t="s">
        <v>20</v>
      </c>
      <c r="AJ29" s="213">
        <v>1</v>
      </c>
      <c r="AK29" s="214">
        <v>3</v>
      </c>
      <c r="AL29" s="215">
        <v>2004</v>
      </c>
      <c r="AM29" s="54">
        <f t="shared" si="18"/>
        <v>0</v>
      </c>
      <c r="AN29" s="50">
        <f t="shared" si="19"/>
        <v>0</v>
      </c>
      <c r="AO29" s="51">
        <f t="shared" si="20"/>
        <v>0</v>
      </c>
      <c r="AP29" s="51">
        <f t="shared" si="21"/>
        <v>0</v>
      </c>
      <c r="AQ29" s="12">
        <f t="shared" si="22"/>
        <v>0</v>
      </c>
      <c r="AR29" s="12">
        <f t="shared" si="23"/>
        <v>0</v>
      </c>
      <c r="AS29" s="20">
        <f t="shared" si="24"/>
        <v>0</v>
      </c>
      <c r="AT29" s="44">
        <v>2</v>
      </c>
      <c r="AU29" s="42">
        <v>4</v>
      </c>
      <c r="AV29" s="22">
        <v>6</v>
      </c>
      <c r="AW29" s="43">
        <v>9</v>
      </c>
      <c r="AX29" s="41">
        <v>11</v>
      </c>
      <c r="AY29" s="45">
        <v>29</v>
      </c>
      <c r="AZ29" s="21">
        <v>28</v>
      </c>
      <c r="BA29" s="46">
        <v>31</v>
      </c>
      <c r="BB29" s="47">
        <v>30</v>
      </c>
      <c r="BC29" s="13">
        <f t="shared" si="25"/>
        <v>31</v>
      </c>
      <c r="BD29" s="24">
        <f t="shared" si="26"/>
        <v>0</v>
      </c>
      <c r="BE29" s="31">
        <f t="shared" si="27"/>
        <v>0</v>
      </c>
      <c r="BF29" s="29" t="e">
        <f t="shared" si="28"/>
        <v>#NUM!</v>
      </c>
      <c r="BG29" s="29" t="e">
        <f t="shared" si="29"/>
        <v>#NUM!</v>
      </c>
      <c r="BH29" s="23" t="e">
        <f t="shared" si="30"/>
        <v>#NUM!</v>
      </c>
      <c r="BI29" s="280"/>
    </row>
    <row r="30" spans="1:61" ht="13.5" thickBot="1" x14ac:dyDescent="0.25">
      <c r="A30" s="80"/>
      <c r="B30" s="111">
        <f t="shared" si="31"/>
        <v>223</v>
      </c>
      <c r="C30" s="112"/>
      <c r="D30" s="256"/>
      <c r="E30" s="163"/>
      <c r="F30" s="163"/>
      <c r="G30" s="163"/>
      <c r="H30" s="106"/>
      <c r="I30" s="106"/>
      <c r="J30" s="106"/>
      <c r="K30" s="261"/>
      <c r="L30" s="261"/>
      <c r="M30" s="261"/>
      <c r="N30" s="158" t="e">
        <f t="shared" si="0"/>
        <v>#NUM!</v>
      </c>
      <c r="O30" s="252">
        <f t="shared" si="1"/>
        <v>0</v>
      </c>
      <c r="P30" s="253">
        <f t="shared" si="2"/>
        <v>0</v>
      </c>
      <c r="Q30" s="253">
        <f t="shared" si="3"/>
        <v>0</v>
      </c>
      <c r="R30" s="108">
        <f t="shared" si="4"/>
        <v>0</v>
      </c>
      <c r="S30" s="100">
        <f t="shared" si="5"/>
        <v>0</v>
      </c>
      <c r="T30" s="100">
        <f t="shared" si="6"/>
        <v>0</v>
      </c>
      <c r="U30" s="101">
        <f t="shared" si="7"/>
        <v>0</v>
      </c>
      <c r="V30" s="102">
        <f t="shared" si="8"/>
        <v>0</v>
      </c>
      <c r="W30" s="102">
        <f t="shared" si="9"/>
        <v>0</v>
      </c>
      <c r="X30" s="167">
        <f t="shared" si="10"/>
        <v>0.6</v>
      </c>
      <c r="Y30" s="103">
        <f t="shared" si="11"/>
        <v>0</v>
      </c>
      <c r="Z30" s="48">
        <f t="shared" si="12"/>
        <v>0</v>
      </c>
      <c r="AA30" s="48">
        <f t="shared" si="13"/>
        <v>0</v>
      </c>
      <c r="AB30" s="49">
        <f t="shared" si="14"/>
        <v>0</v>
      </c>
      <c r="AC30" s="109">
        <f t="shared" si="15"/>
        <v>0</v>
      </c>
      <c r="AD30" s="82">
        <f t="shared" si="16"/>
        <v>0</v>
      </c>
      <c r="AE30" s="110">
        <f t="shared" si="17"/>
        <v>0</v>
      </c>
      <c r="AF30" s="213">
        <v>29</v>
      </c>
      <c r="AG30" s="214">
        <v>2</v>
      </c>
      <c r="AH30" s="215">
        <v>2004</v>
      </c>
      <c r="AI30" s="157" t="s">
        <v>20</v>
      </c>
      <c r="AJ30" s="213">
        <v>1</v>
      </c>
      <c r="AK30" s="214">
        <v>3</v>
      </c>
      <c r="AL30" s="215">
        <v>2004</v>
      </c>
      <c r="AM30" s="54">
        <f t="shared" si="18"/>
        <v>0</v>
      </c>
      <c r="AN30" s="50">
        <f t="shared" si="19"/>
        <v>0</v>
      </c>
      <c r="AO30" s="51">
        <f t="shared" si="20"/>
        <v>0</v>
      </c>
      <c r="AP30" s="51">
        <f t="shared" si="21"/>
        <v>0</v>
      </c>
      <c r="AQ30" s="12">
        <f t="shared" si="22"/>
        <v>0</v>
      </c>
      <c r="AR30" s="12">
        <f t="shared" si="23"/>
        <v>0</v>
      </c>
      <c r="AS30" s="20">
        <f t="shared" si="24"/>
        <v>0</v>
      </c>
      <c r="AT30" s="44">
        <v>2</v>
      </c>
      <c r="AU30" s="42">
        <v>4</v>
      </c>
      <c r="AV30" s="22">
        <v>6</v>
      </c>
      <c r="AW30" s="43">
        <v>9</v>
      </c>
      <c r="AX30" s="41">
        <v>11</v>
      </c>
      <c r="AY30" s="45">
        <v>29</v>
      </c>
      <c r="AZ30" s="21">
        <v>28</v>
      </c>
      <c r="BA30" s="46">
        <v>31</v>
      </c>
      <c r="BB30" s="47">
        <v>30</v>
      </c>
      <c r="BC30" s="13">
        <f t="shared" si="25"/>
        <v>31</v>
      </c>
      <c r="BD30" s="24">
        <f t="shared" si="26"/>
        <v>0</v>
      </c>
      <c r="BE30" s="31">
        <f t="shared" si="27"/>
        <v>0</v>
      </c>
      <c r="BF30" s="29" t="e">
        <f t="shared" si="28"/>
        <v>#NUM!</v>
      </c>
      <c r="BG30" s="29" t="e">
        <f t="shared" si="29"/>
        <v>#NUM!</v>
      </c>
      <c r="BH30" s="23" t="e">
        <f t="shared" si="30"/>
        <v>#NUM!</v>
      </c>
      <c r="BI30" s="280"/>
    </row>
    <row r="31" spans="1:61" ht="13.5" thickBot="1" x14ac:dyDescent="0.25">
      <c r="A31" s="80"/>
      <c r="B31" s="111">
        <f t="shared" si="31"/>
        <v>224</v>
      </c>
      <c r="C31" s="112"/>
      <c r="D31" s="256"/>
      <c r="E31" s="163"/>
      <c r="F31" s="163"/>
      <c r="G31" s="163"/>
      <c r="H31" s="106"/>
      <c r="I31" s="106"/>
      <c r="J31" s="106"/>
      <c r="K31" s="261"/>
      <c r="L31" s="261"/>
      <c r="M31" s="261"/>
      <c r="N31" s="158" t="e">
        <f t="shared" si="0"/>
        <v>#NUM!</v>
      </c>
      <c r="O31" s="252">
        <f t="shared" si="1"/>
        <v>0</v>
      </c>
      <c r="P31" s="253">
        <f t="shared" si="2"/>
        <v>0</v>
      </c>
      <c r="Q31" s="253">
        <f t="shared" si="3"/>
        <v>0</v>
      </c>
      <c r="R31" s="108">
        <f t="shared" si="4"/>
        <v>0</v>
      </c>
      <c r="S31" s="100">
        <f t="shared" si="5"/>
        <v>0</v>
      </c>
      <c r="T31" s="100">
        <f t="shared" si="6"/>
        <v>0</v>
      </c>
      <c r="U31" s="101">
        <f t="shared" si="7"/>
        <v>0</v>
      </c>
      <c r="V31" s="102">
        <f t="shared" si="8"/>
        <v>0</v>
      </c>
      <c r="W31" s="102">
        <f t="shared" si="9"/>
        <v>0</v>
      </c>
      <c r="X31" s="167">
        <f t="shared" si="10"/>
        <v>0.6</v>
      </c>
      <c r="Y31" s="103">
        <f t="shared" si="11"/>
        <v>0</v>
      </c>
      <c r="Z31" s="48">
        <f t="shared" si="12"/>
        <v>0</v>
      </c>
      <c r="AA31" s="48">
        <f t="shared" si="13"/>
        <v>0</v>
      </c>
      <c r="AB31" s="49">
        <f t="shared" si="14"/>
        <v>0</v>
      </c>
      <c r="AC31" s="109">
        <f t="shared" si="15"/>
        <v>0</v>
      </c>
      <c r="AD31" s="82">
        <f t="shared" si="16"/>
        <v>0</v>
      </c>
      <c r="AE31" s="110">
        <f t="shared" si="17"/>
        <v>0</v>
      </c>
      <c r="AF31" s="213">
        <v>29</v>
      </c>
      <c r="AG31" s="214">
        <v>2</v>
      </c>
      <c r="AH31" s="215">
        <v>2004</v>
      </c>
      <c r="AI31" s="157" t="s">
        <v>20</v>
      </c>
      <c r="AJ31" s="213">
        <v>1</v>
      </c>
      <c r="AK31" s="214">
        <v>3</v>
      </c>
      <c r="AL31" s="215">
        <v>2004</v>
      </c>
      <c r="AM31" s="54">
        <f t="shared" si="18"/>
        <v>0</v>
      </c>
      <c r="AN31" s="50">
        <f t="shared" si="19"/>
        <v>0</v>
      </c>
      <c r="AO31" s="51">
        <f t="shared" si="20"/>
        <v>0</v>
      </c>
      <c r="AP31" s="51">
        <f t="shared" si="21"/>
        <v>0</v>
      </c>
      <c r="AQ31" s="12">
        <f t="shared" si="22"/>
        <v>0</v>
      </c>
      <c r="AR31" s="12">
        <f t="shared" si="23"/>
        <v>0</v>
      </c>
      <c r="AS31" s="20">
        <f t="shared" si="24"/>
        <v>0</v>
      </c>
      <c r="AT31" s="44">
        <v>2</v>
      </c>
      <c r="AU31" s="42">
        <v>4</v>
      </c>
      <c r="AV31" s="22">
        <v>6</v>
      </c>
      <c r="AW31" s="43">
        <v>9</v>
      </c>
      <c r="AX31" s="41">
        <v>11</v>
      </c>
      <c r="AY31" s="45">
        <v>29</v>
      </c>
      <c r="AZ31" s="21">
        <v>28</v>
      </c>
      <c r="BA31" s="46">
        <v>31</v>
      </c>
      <c r="BB31" s="47">
        <v>30</v>
      </c>
      <c r="BC31" s="13">
        <f t="shared" si="25"/>
        <v>31</v>
      </c>
      <c r="BD31" s="24">
        <f t="shared" si="26"/>
        <v>0</v>
      </c>
      <c r="BE31" s="31">
        <f t="shared" si="27"/>
        <v>0</v>
      </c>
      <c r="BF31" s="29" t="e">
        <f t="shared" si="28"/>
        <v>#NUM!</v>
      </c>
      <c r="BG31" s="29" t="e">
        <f t="shared" si="29"/>
        <v>#NUM!</v>
      </c>
      <c r="BH31" s="23" t="e">
        <f t="shared" si="30"/>
        <v>#NUM!</v>
      </c>
      <c r="BI31" s="280"/>
    </row>
    <row r="32" spans="1:61" ht="13.5" thickBot="1" x14ac:dyDescent="0.25">
      <c r="A32" s="80"/>
      <c r="B32" s="111">
        <f t="shared" si="31"/>
        <v>225</v>
      </c>
      <c r="C32" s="112"/>
      <c r="D32" s="256"/>
      <c r="E32" s="163"/>
      <c r="F32" s="163"/>
      <c r="G32" s="163"/>
      <c r="H32" s="106"/>
      <c r="I32" s="106"/>
      <c r="J32" s="106"/>
      <c r="K32" s="261"/>
      <c r="L32" s="261"/>
      <c r="M32" s="261"/>
      <c r="N32" s="158" t="e">
        <f t="shared" si="0"/>
        <v>#NUM!</v>
      </c>
      <c r="O32" s="252">
        <f t="shared" si="1"/>
        <v>0</v>
      </c>
      <c r="P32" s="253">
        <f t="shared" si="2"/>
        <v>0</v>
      </c>
      <c r="Q32" s="253">
        <f t="shared" si="3"/>
        <v>0</v>
      </c>
      <c r="R32" s="108">
        <f t="shared" si="4"/>
        <v>0</v>
      </c>
      <c r="S32" s="100">
        <f t="shared" si="5"/>
        <v>0</v>
      </c>
      <c r="T32" s="100">
        <f t="shared" si="6"/>
        <v>0</v>
      </c>
      <c r="U32" s="101">
        <f t="shared" si="7"/>
        <v>0</v>
      </c>
      <c r="V32" s="102">
        <f t="shared" si="8"/>
        <v>0</v>
      </c>
      <c r="W32" s="102">
        <f t="shared" si="9"/>
        <v>0</v>
      </c>
      <c r="X32" s="167">
        <f t="shared" si="10"/>
        <v>0.6</v>
      </c>
      <c r="Y32" s="103">
        <f t="shared" si="11"/>
        <v>0</v>
      </c>
      <c r="Z32" s="48">
        <f t="shared" si="12"/>
        <v>0</v>
      </c>
      <c r="AA32" s="48">
        <f t="shared" si="13"/>
        <v>0</v>
      </c>
      <c r="AB32" s="49">
        <f t="shared" si="14"/>
        <v>0</v>
      </c>
      <c r="AC32" s="109">
        <f t="shared" si="15"/>
        <v>0</v>
      </c>
      <c r="AD32" s="82">
        <f t="shared" si="16"/>
        <v>0</v>
      </c>
      <c r="AE32" s="110">
        <f t="shared" si="17"/>
        <v>0</v>
      </c>
      <c r="AF32" s="213">
        <v>29</v>
      </c>
      <c r="AG32" s="214">
        <v>2</v>
      </c>
      <c r="AH32" s="215">
        <v>2004</v>
      </c>
      <c r="AI32" s="157" t="s">
        <v>20</v>
      </c>
      <c r="AJ32" s="213">
        <v>1</v>
      </c>
      <c r="AK32" s="214">
        <v>3</v>
      </c>
      <c r="AL32" s="215">
        <v>2004</v>
      </c>
      <c r="AM32" s="54">
        <f t="shared" si="18"/>
        <v>0</v>
      </c>
      <c r="AN32" s="50">
        <f t="shared" si="19"/>
        <v>0</v>
      </c>
      <c r="AO32" s="51">
        <f t="shared" si="20"/>
        <v>0</v>
      </c>
      <c r="AP32" s="51">
        <f t="shared" si="21"/>
        <v>0</v>
      </c>
      <c r="AQ32" s="12">
        <f t="shared" si="22"/>
        <v>0</v>
      </c>
      <c r="AR32" s="12">
        <f t="shared" si="23"/>
        <v>0</v>
      </c>
      <c r="AS32" s="20">
        <f t="shared" si="24"/>
        <v>0</v>
      </c>
      <c r="AT32" s="44">
        <v>2</v>
      </c>
      <c r="AU32" s="42">
        <v>4</v>
      </c>
      <c r="AV32" s="22">
        <v>6</v>
      </c>
      <c r="AW32" s="43">
        <v>9</v>
      </c>
      <c r="AX32" s="41">
        <v>11</v>
      </c>
      <c r="AY32" s="45">
        <v>29</v>
      </c>
      <c r="AZ32" s="21">
        <v>28</v>
      </c>
      <c r="BA32" s="46">
        <v>31</v>
      </c>
      <c r="BB32" s="47">
        <v>30</v>
      </c>
      <c r="BC32" s="13">
        <f t="shared" si="25"/>
        <v>31</v>
      </c>
      <c r="BD32" s="24">
        <f t="shared" si="26"/>
        <v>0</v>
      </c>
      <c r="BE32" s="31">
        <f t="shared" si="27"/>
        <v>0</v>
      </c>
      <c r="BF32" s="29" t="e">
        <f t="shared" si="28"/>
        <v>#NUM!</v>
      </c>
      <c r="BG32" s="29" t="e">
        <f t="shared" si="29"/>
        <v>#NUM!</v>
      </c>
      <c r="BH32" s="23" t="e">
        <f t="shared" si="30"/>
        <v>#NUM!</v>
      </c>
      <c r="BI32" s="280"/>
    </row>
    <row r="33" spans="1:61" ht="13.5" thickBot="1" x14ac:dyDescent="0.25">
      <c r="A33" s="80"/>
      <c r="B33" s="111">
        <f t="shared" si="31"/>
        <v>226</v>
      </c>
      <c r="C33" s="112"/>
      <c r="D33" s="256"/>
      <c r="E33" s="163"/>
      <c r="F33" s="163"/>
      <c r="G33" s="163"/>
      <c r="H33" s="106"/>
      <c r="I33" s="106"/>
      <c r="J33" s="106"/>
      <c r="K33" s="261"/>
      <c r="L33" s="261"/>
      <c r="M33" s="261"/>
      <c r="N33" s="158" t="e">
        <f t="shared" si="0"/>
        <v>#NUM!</v>
      </c>
      <c r="O33" s="252">
        <f t="shared" si="1"/>
        <v>0</v>
      </c>
      <c r="P33" s="253">
        <f t="shared" si="2"/>
        <v>0</v>
      </c>
      <c r="Q33" s="253">
        <f t="shared" si="3"/>
        <v>0</v>
      </c>
      <c r="R33" s="108">
        <f t="shared" si="4"/>
        <v>0</v>
      </c>
      <c r="S33" s="100">
        <f t="shared" si="5"/>
        <v>0</v>
      </c>
      <c r="T33" s="100">
        <f t="shared" si="6"/>
        <v>0</v>
      </c>
      <c r="U33" s="101">
        <f t="shared" si="7"/>
        <v>0</v>
      </c>
      <c r="V33" s="102">
        <f t="shared" si="8"/>
        <v>0</v>
      </c>
      <c r="W33" s="102">
        <f t="shared" si="9"/>
        <v>0</v>
      </c>
      <c r="X33" s="167">
        <f t="shared" si="10"/>
        <v>0.6</v>
      </c>
      <c r="Y33" s="103">
        <f t="shared" si="11"/>
        <v>0</v>
      </c>
      <c r="Z33" s="48">
        <f t="shared" si="12"/>
        <v>0</v>
      </c>
      <c r="AA33" s="48">
        <f t="shared" si="13"/>
        <v>0</v>
      </c>
      <c r="AB33" s="49">
        <f t="shared" si="14"/>
        <v>0</v>
      </c>
      <c r="AC33" s="109">
        <f t="shared" si="15"/>
        <v>0</v>
      </c>
      <c r="AD33" s="82">
        <f t="shared" si="16"/>
        <v>0</v>
      </c>
      <c r="AE33" s="110">
        <f t="shared" si="17"/>
        <v>0</v>
      </c>
      <c r="AF33" s="213">
        <v>29</v>
      </c>
      <c r="AG33" s="214">
        <v>2</v>
      </c>
      <c r="AH33" s="215">
        <v>2004</v>
      </c>
      <c r="AI33" s="157" t="s">
        <v>20</v>
      </c>
      <c r="AJ33" s="213">
        <v>1</v>
      </c>
      <c r="AK33" s="214">
        <v>3</v>
      </c>
      <c r="AL33" s="215">
        <v>2004</v>
      </c>
      <c r="AM33" s="54">
        <f t="shared" si="18"/>
        <v>0</v>
      </c>
      <c r="AN33" s="50">
        <f t="shared" si="19"/>
        <v>0</v>
      </c>
      <c r="AO33" s="51">
        <f t="shared" si="20"/>
        <v>0</v>
      </c>
      <c r="AP33" s="51">
        <f t="shared" si="21"/>
        <v>0</v>
      </c>
      <c r="AQ33" s="12">
        <f t="shared" si="22"/>
        <v>0</v>
      </c>
      <c r="AR33" s="12">
        <f t="shared" si="23"/>
        <v>0</v>
      </c>
      <c r="AS33" s="20">
        <f t="shared" si="24"/>
        <v>0</v>
      </c>
      <c r="AT33" s="44">
        <v>2</v>
      </c>
      <c r="AU33" s="42">
        <v>4</v>
      </c>
      <c r="AV33" s="22">
        <v>6</v>
      </c>
      <c r="AW33" s="43">
        <v>9</v>
      </c>
      <c r="AX33" s="41">
        <v>11</v>
      </c>
      <c r="AY33" s="45">
        <v>29</v>
      </c>
      <c r="AZ33" s="21">
        <v>28</v>
      </c>
      <c r="BA33" s="46">
        <v>31</v>
      </c>
      <c r="BB33" s="47">
        <v>30</v>
      </c>
      <c r="BC33" s="13">
        <f t="shared" si="25"/>
        <v>31</v>
      </c>
      <c r="BD33" s="24">
        <f t="shared" si="26"/>
        <v>0</v>
      </c>
      <c r="BE33" s="31">
        <f t="shared" si="27"/>
        <v>0</v>
      </c>
      <c r="BF33" s="29" t="e">
        <f t="shared" si="28"/>
        <v>#NUM!</v>
      </c>
      <c r="BG33" s="29" t="e">
        <f t="shared" si="29"/>
        <v>#NUM!</v>
      </c>
      <c r="BH33" s="23" t="e">
        <f t="shared" si="30"/>
        <v>#NUM!</v>
      </c>
      <c r="BI33" s="280"/>
    </row>
    <row r="34" spans="1:61" ht="13.5" thickBot="1" x14ac:dyDescent="0.25">
      <c r="A34" s="80"/>
      <c r="B34" s="111">
        <f t="shared" si="31"/>
        <v>227</v>
      </c>
      <c r="C34" s="112"/>
      <c r="D34" s="256"/>
      <c r="E34" s="163"/>
      <c r="F34" s="163"/>
      <c r="G34" s="163"/>
      <c r="H34" s="106"/>
      <c r="I34" s="106"/>
      <c r="J34" s="106"/>
      <c r="K34" s="261"/>
      <c r="L34" s="261"/>
      <c r="M34" s="261"/>
      <c r="N34" s="158" t="e">
        <f t="shared" si="0"/>
        <v>#NUM!</v>
      </c>
      <c r="O34" s="252">
        <f t="shared" si="1"/>
        <v>0</v>
      </c>
      <c r="P34" s="253">
        <f t="shared" si="2"/>
        <v>0</v>
      </c>
      <c r="Q34" s="253">
        <f t="shared" si="3"/>
        <v>0</v>
      </c>
      <c r="R34" s="108">
        <f t="shared" si="4"/>
        <v>0</v>
      </c>
      <c r="S34" s="100">
        <f t="shared" si="5"/>
        <v>0</v>
      </c>
      <c r="T34" s="100">
        <f t="shared" si="6"/>
        <v>0</v>
      </c>
      <c r="U34" s="101">
        <f t="shared" si="7"/>
        <v>0</v>
      </c>
      <c r="V34" s="102">
        <f t="shared" si="8"/>
        <v>0</v>
      </c>
      <c r="W34" s="102">
        <f t="shared" si="9"/>
        <v>0</v>
      </c>
      <c r="X34" s="167">
        <f t="shared" si="10"/>
        <v>0.6</v>
      </c>
      <c r="Y34" s="103">
        <f t="shared" si="11"/>
        <v>0</v>
      </c>
      <c r="Z34" s="48">
        <f t="shared" si="12"/>
        <v>0</v>
      </c>
      <c r="AA34" s="48">
        <f t="shared" si="13"/>
        <v>0</v>
      </c>
      <c r="AB34" s="49">
        <f t="shared" si="14"/>
        <v>0</v>
      </c>
      <c r="AC34" s="109">
        <f t="shared" si="15"/>
        <v>0</v>
      </c>
      <c r="AD34" s="82">
        <f t="shared" si="16"/>
        <v>0</v>
      </c>
      <c r="AE34" s="110">
        <f t="shared" si="17"/>
        <v>0</v>
      </c>
      <c r="AF34" s="213">
        <v>29</v>
      </c>
      <c r="AG34" s="214">
        <v>2</v>
      </c>
      <c r="AH34" s="215">
        <v>2004</v>
      </c>
      <c r="AI34" s="157" t="s">
        <v>20</v>
      </c>
      <c r="AJ34" s="213">
        <v>1</v>
      </c>
      <c r="AK34" s="214">
        <v>3</v>
      </c>
      <c r="AL34" s="215">
        <v>2004</v>
      </c>
      <c r="AM34" s="54">
        <f t="shared" si="18"/>
        <v>0</v>
      </c>
      <c r="AN34" s="50">
        <f t="shared" si="19"/>
        <v>0</v>
      </c>
      <c r="AO34" s="51">
        <f t="shared" si="20"/>
        <v>0</v>
      </c>
      <c r="AP34" s="51">
        <f t="shared" si="21"/>
        <v>0</v>
      </c>
      <c r="AQ34" s="12">
        <f t="shared" si="22"/>
        <v>0</v>
      </c>
      <c r="AR34" s="12">
        <f t="shared" si="23"/>
        <v>0</v>
      </c>
      <c r="AS34" s="20">
        <f t="shared" si="24"/>
        <v>0</v>
      </c>
      <c r="AT34" s="44">
        <v>2</v>
      </c>
      <c r="AU34" s="42">
        <v>4</v>
      </c>
      <c r="AV34" s="22">
        <v>6</v>
      </c>
      <c r="AW34" s="43">
        <v>9</v>
      </c>
      <c r="AX34" s="41">
        <v>11</v>
      </c>
      <c r="AY34" s="45">
        <v>29</v>
      </c>
      <c r="AZ34" s="21">
        <v>28</v>
      </c>
      <c r="BA34" s="46">
        <v>31</v>
      </c>
      <c r="BB34" s="47">
        <v>30</v>
      </c>
      <c r="BC34" s="13">
        <f t="shared" si="25"/>
        <v>31</v>
      </c>
      <c r="BD34" s="24">
        <f t="shared" si="26"/>
        <v>0</v>
      </c>
      <c r="BE34" s="31">
        <f t="shared" si="27"/>
        <v>0</v>
      </c>
      <c r="BF34" s="29" t="e">
        <f t="shared" si="28"/>
        <v>#NUM!</v>
      </c>
      <c r="BG34" s="29" t="e">
        <f t="shared" si="29"/>
        <v>#NUM!</v>
      </c>
      <c r="BH34" s="23" t="e">
        <f t="shared" si="30"/>
        <v>#NUM!</v>
      </c>
      <c r="BI34" s="280"/>
    </row>
    <row r="35" spans="1:61" ht="13.5" thickBot="1" x14ac:dyDescent="0.25">
      <c r="A35" s="80"/>
      <c r="B35" s="111">
        <f t="shared" si="31"/>
        <v>228</v>
      </c>
      <c r="C35" s="112"/>
      <c r="D35" s="256"/>
      <c r="E35" s="163"/>
      <c r="F35" s="163"/>
      <c r="G35" s="163"/>
      <c r="H35" s="106"/>
      <c r="I35" s="106"/>
      <c r="J35" s="106"/>
      <c r="K35" s="261"/>
      <c r="L35" s="261"/>
      <c r="M35" s="261"/>
      <c r="N35" s="158" t="e">
        <f t="shared" si="0"/>
        <v>#NUM!</v>
      </c>
      <c r="O35" s="252">
        <f t="shared" si="1"/>
        <v>0</v>
      </c>
      <c r="P35" s="253">
        <f t="shared" si="2"/>
        <v>0</v>
      </c>
      <c r="Q35" s="253">
        <f t="shared" si="3"/>
        <v>0</v>
      </c>
      <c r="R35" s="108">
        <f t="shared" si="4"/>
        <v>0</v>
      </c>
      <c r="S35" s="100">
        <f t="shared" si="5"/>
        <v>0</v>
      </c>
      <c r="T35" s="100">
        <f t="shared" si="6"/>
        <v>0</v>
      </c>
      <c r="U35" s="101">
        <f t="shared" si="7"/>
        <v>0</v>
      </c>
      <c r="V35" s="102">
        <f t="shared" si="8"/>
        <v>0</v>
      </c>
      <c r="W35" s="102">
        <f t="shared" si="9"/>
        <v>0</v>
      </c>
      <c r="X35" s="167">
        <f t="shared" si="10"/>
        <v>0.6</v>
      </c>
      <c r="Y35" s="103">
        <f t="shared" si="11"/>
        <v>0</v>
      </c>
      <c r="Z35" s="48">
        <f t="shared" si="12"/>
        <v>0</v>
      </c>
      <c r="AA35" s="48">
        <f t="shared" si="13"/>
        <v>0</v>
      </c>
      <c r="AB35" s="49">
        <f t="shared" si="14"/>
        <v>0</v>
      </c>
      <c r="AC35" s="109">
        <f t="shared" si="15"/>
        <v>0</v>
      </c>
      <c r="AD35" s="82">
        <f t="shared" si="16"/>
        <v>0</v>
      </c>
      <c r="AE35" s="110">
        <f t="shared" si="17"/>
        <v>0</v>
      </c>
      <c r="AF35" s="213">
        <v>29</v>
      </c>
      <c r="AG35" s="214">
        <v>2</v>
      </c>
      <c r="AH35" s="215">
        <v>2004</v>
      </c>
      <c r="AI35" s="157" t="s">
        <v>20</v>
      </c>
      <c r="AJ35" s="213">
        <v>1</v>
      </c>
      <c r="AK35" s="214">
        <v>3</v>
      </c>
      <c r="AL35" s="215">
        <v>2004</v>
      </c>
      <c r="AM35" s="54">
        <f t="shared" si="18"/>
        <v>0</v>
      </c>
      <c r="AN35" s="50">
        <f t="shared" si="19"/>
        <v>0</v>
      </c>
      <c r="AO35" s="51">
        <f t="shared" si="20"/>
        <v>0</v>
      </c>
      <c r="AP35" s="51">
        <f t="shared" si="21"/>
        <v>0</v>
      </c>
      <c r="AQ35" s="12">
        <f t="shared" si="22"/>
        <v>0</v>
      </c>
      <c r="AR35" s="12">
        <f t="shared" si="23"/>
        <v>0</v>
      </c>
      <c r="AS35" s="20">
        <f t="shared" si="24"/>
        <v>0</v>
      </c>
      <c r="AT35" s="44">
        <v>2</v>
      </c>
      <c r="AU35" s="42">
        <v>4</v>
      </c>
      <c r="AV35" s="22">
        <v>6</v>
      </c>
      <c r="AW35" s="43">
        <v>9</v>
      </c>
      <c r="AX35" s="41">
        <v>11</v>
      </c>
      <c r="AY35" s="45">
        <v>29</v>
      </c>
      <c r="AZ35" s="21">
        <v>28</v>
      </c>
      <c r="BA35" s="46">
        <v>31</v>
      </c>
      <c r="BB35" s="47">
        <v>30</v>
      </c>
      <c r="BC35" s="13">
        <f t="shared" si="25"/>
        <v>31</v>
      </c>
      <c r="BD35" s="24">
        <f t="shared" si="26"/>
        <v>0</v>
      </c>
      <c r="BE35" s="31">
        <f t="shared" si="27"/>
        <v>0</v>
      </c>
      <c r="BF35" s="29" t="e">
        <f t="shared" si="28"/>
        <v>#NUM!</v>
      </c>
      <c r="BG35" s="29" t="e">
        <f t="shared" si="29"/>
        <v>#NUM!</v>
      </c>
      <c r="BH35" s="23" t="e">
        <f t="shared" si="30"/>
        <v>#NUM!</v>
      </c>
      <c r="BI35" s="280"/>
    </row>
    <row r="36" spans="1:61" ht="13.5" thickBot="1" x14ac:dyDescent="0.25">
      <c r="A36" s="80"/>
      <c r="B36" s="111">
        <f t="shared" si="31"/>
        <v>229</v>
      </c>
      <c r="C36" s="112"/>
      <c r="D36" s="256"/>
      <c r="E36" s="163"/>
      <c r="F36" s="163"/>
      <c r="G36" s="163"/>
      <c r="H36" s="106"/>
      <c r="I36" s="106"/>
      <c r="J36" s="106"/>
      <c r="K36" s="261"/>
      <c r="L36" s="261"/>
      <c r="M36" s="261"/>
      <c r="N36" s="158" t="e">
        <f t="shared" si="0"/>
        <v>#NUM!</v>
      </c>
      <c r="O36" s="252">
        <f t="shared" si="1"/>
        <v>0</v>
      </c>
      <c r="P36" s="253">
        <f t="shared" si="2"/>
        <v>0</v>
      </c>
      <c r="Q36" s="253">
        <f t="shared" si="3"/>
        <v>0</v>
      </c>
      <c r="R36" s="108">
        <f t="shared" si="4"/>
        <v>0</v>
      </c>
      <c r="S36" s="100">
        <f t="shared" si="5"/>
        <v>0</v>
      </c>
      <c r="T36" s="100">
        <f t="shared" si="6"/>
        <v>0</v>
      </c>
      <c r="U36" s="101">
        <f t="shared" si="7"/>
        <v>0</v>
      </c>
      <c r="V36" s="102">
        <f t="shared" si="8"/>
        <v>0</v>
      </c>
      <c r="W36" s="102">
        <f t="shared" si="9"/>
        <v>0</v>
      </c>
      <c r="X36" s="167">
        <f t="shared" si="10"/>
        <v>0.6</v>
      </c>
      <c r="Y36" s="103">
        <f t="shared" si="11"/>
        <v>0</v>
      </c>
      <c r="Z36" s="48">
        <f t="shared" si="12"/>
        <v>0</v>
      </c>
      <c r="AA36" s="48">
        <f t="shared" si="13"/>
        <v>0</v>
      </c>
      <c r="AB36" s="49">
        <f t="shared" si="14"/>
        <v>0</v>
      </c>
      <c r="AC36" s="109">
        <f t="shared" si="15"/>
        <v>0</v>
      </c>
      <c r="AD36" s="82">
        <f t="shared" si="16"/>
        <v>0</v>
      </c>
      <c r="AE36" s="110">
        <f t="shared" si="17"/>
        <v>0</v>
      </c>
      <c r="AF36" s="213">
        <v>29</v>
      </c>
      <c r="AG36" s="214">
        <v>2</v>
      </c>
      <c r="AH36" s="215">
        <v>2004</v>
      </c>
      <c r="AI36" s="157" t="s">
        <v>20</v>
      </c>
      <c r="AJ36" s="213">
        <v>1</v>
      </c>
      <c r="AK36" s="214">
        <v>3</v>
      </c>
      <c r="AL36" s="215">
        <v>2004</v>
      </c>
      <c r="AM36" s="54">
        <f t="shared" si="18"/>
        <v>0</v>
      </c>
      <c r="AN36" s="50">
        <f t="shared" si="19"/>
        <v>0</v>
      </c>
      <c r="AO36" s="51">
        <f t="shared" si="20"/>
        <v>0</v>
      </c>
      <c r="AP36" s="51">
        <f t="shared" si="21"/>
        <v>0</v>
      </c>
      <c r="AQ36" s="12">
        <f t="shared" si="22"/>
        <v>0</v>
      </c>
      <c r="AR36" s="12">
        <f t="shared" si="23"/>
        <v>0</v>
      </c>
      <c r="AS36" s="20">
        <f t="shared" si="24"/>
        <v>0</v>
      </c>
      <c r="AT36" s="44">
        <v>2</v>
      </c>
      <c r="AU36" s="42">
        <v>4</v>
      </c>
      <c r="AV36" s="22">
        <v>6</v>
      </c>
      <c r="AW36" s="43">
        <v>9</v>
      </c>
      <c r="AX36" s="41">
        <v>11</v>
      </c>
      <c r="AY36" s="45">
        <v>29</v>
      </c>
      <c r="AZ36" s="21">
        <v>28</v>
      </c>
      <c r="BA36" s="46">
        <v>31</v>
      </c>
      <c r="BB36" s="47">
        <v>30</v>
      </c>
      <c r="BC36" s="13">
        <f t="shared" si="25"/>
        <v>31</v>
      </c>
      <c r="BD36" s="24">
        <f t="shared" si="26"/>
        <v>0</v>
      </c>
      <c r="BE36" s="31">
        <f t="shared" si="27"/>
        <v>0</v>
      </c>
      <c r="BF36" s="29" t="e">
        <f t="shared" si="28"/>
        <v>#NUM!</v>
      </c>
      <c r="BG36" s="29" t="e">
        <f t="shared" si="29"/>
        <v>#NUM!</v>
      </c>
      <c r="BH36" s="23" t="e">
        <f t="shared" si="30"/>
        <v>#NUM!</v>
      </c>
      <c r="BI36" s="280"/>
    </row>
    <row r="37" spans="1:61" ht="13.5" thickBot="1" x14ac:dyDescent="0.25">
      <c r="A37" s="80"/>
      <c r="B37" s="148">
        <f t="shared" si="31"/>
        <v>230</v>
      </c>
      <c r="C37" s="149"/>
      <c r="D37" s="257"/>
      <c r="E37" s="164"/>
      <c r="F37" s="164"/>
      <c r="G37" s="164"/>
      <c r="H37" s="150"/>
      <c r="I37" s="150"/>
      <c r="J37" s="150"/>
      <c r="K37" s="263"/>
      <c r="L37" s="263"/>
      <c r="M37" s="263"/>
      <c r="N37" s="158" t="e">
        <f t="shared" si="0"/>
        <v>#NUM!</v>
      </c>
      <c r="O37" s="252">
        <f t="shared" si="1"/>
        <v>0</v>
      </c>
      <c r="P37" s="253">
        <f t="shared" si="2"/>
        <v>0</v>
      </c>
      <c r="Q37" s="253">
        <f t="shared" si="3"/>
        <v>0</v>
      </c>
      <c r="R37" s="161">
        <f t="shared" si="4"/>
        <v>0</v>
      </c>
      <c r="S37" s="151">
        <f t="shared" si="5"/>
        <v>0</v>
      </c>
      <c r="T37" s="151">
        <f t="shared" si="6"/>
        <v>0</v>
      </c>
      <c r="U37" s="152">
        <f t="shared" si="7"/>
        <v>0</v>
      </c>
      <c r="V37" s="153">
        <f t="shared" si="8"/>
        <v>0</v>
      </c>
      <c r="W37" s="153">
        <f t="shared" si="9"/>
        <v>0</v>
      </c>
      <c r="X37" s="168">
        <f t="shared" si="10"/>
        <v>0.6</v>
      </c>
      <c r="Y37" s="103">
        <f t="shared" si="11"/>
        <v>0</v>
      </c>
      <c r="Z37" s="48">
        <f t="shared" si="12"/>
        <v>0</v>
      </c>
      <c r="AA37" s="48">
        <f t="shared" si="13"/>
        <v>0</v>
      </c>
      <c r="AB37" s="49">
        <f t="shared" si="14"/>
        <v>0</v>
      </c>
      <c r="AC37" s="109">
        <f t="shared" si="15"/>
        <v>0</v>
      </c>
      <c r="AD37" s="82">
        <f t="shared" si="16"/>
        <v>0</v>
      </c>
      <c r="AE37" s="110">
        <f t="shared" si="17"/>
        <v>0</v>
      </c>
      <c r="AF37" s="213">
        <v>29</v>
      </c>
      <c r="AG37" s="214">
        <v>2</v>
      </c>
      <c r="AH37" s="215">
        <v>2004</v>
      </c>
      <c r="AI37" s="157" t="s">
        <v>20</v>
      </c>
      <c r="AJ37" s="213">
        <v>1</v>
      </c>
      <c r="AK37" s="214">
        <v>3</v>
      </c>
      <c r="AL37" s="215">
        <v>2004</v>
      </c>
      <c r="AM37" s="54">
        <f t="shared" si="18"/>
        <v>0</v>
      </c>
      <c r="AN37" s="50">
        <f t="shared" si="19"/>
        <v>0</v>
      </c>
      <c r="AO37" s="51">
        <f t="shared" si="20"/>
        <v>0</v>
      </c>
      <c r="AP37" s="51">
        <f t="shared" si="21"/>
        <v>0</v>
      </c>
      <c r="AQ37" s="12">
        <f t="shared" si="22"/>
        <v>0</v>
      </c>
      <c r="AR37" s="12">
        <f t="shared" si="23"/>
        <v>0</v>
      </c>
      <c r="AS37" s="20">
        <f t="shared" si="24"/>
        <v>0</v>
      </c>
      <c r="AT37" s="44">
        <v>2</v>
      </c>
      <c r="AU37" s="42">
        <v>4</v>
      </c>
      <c r="AV37" s="22">
        <v>6</v>
      </c>
      <c r="AW37" s="43">
        <v>9</v>
      </c>
      <c r="AX37" s="41">
        <v>11</v>
      </c>
      <c r="AY37" s="45">
        <v>29</v>
      </c>
      <c r="AZ37" s="21">
        <v>28</v>
      </c>
      <c r="BA37" s="46">
        <v>31</v>
      </c>
      <c r="BB37" s="47">
        <v>30</v>
      </c>
      <c r="BC37" s="13">
        <f t="shared" si="25"/>
        <v>31</v>
      </c>
      <c r="BD37" s="24">
        <f t="shared" si="26"/>
        <v>0</v>
      </c>
      <c r="BE37" s="31">
        <f t="shared" si="27"/>
        <v>0</v>
      </c>
      <c r="BF37" s="29" t="e">
        <f t="shared" si="28"/>
        <v>#NUM!</v>
      </c>
      <c r="BG37" s="29" t="e">
        <f t="shared" si="29"/>
        <v>#NUM!</v>
      </c>
      <c r="BH37" s="23" t="e">
        <f t="shared" si="30"/>
        <v>#NUM!</v>
      </c>
      <c r="BI37" s="280"/>
    </row>
    <row r="38" spans="1:61" ht="14.25" thickTop="1" thickBot="1" x14ac:dyDescent="0.25">
      <c r="A38" s="80"/>
      <c r="B38" s="104">
        <f t="shared" si="31"/>
        <v>231</v>
      </c>
      <c r="C38" s="154"/>
      <c r="D38" s="258"/>
      <c r="E38" s="165"/>
      <c r="F38" s="165"/>
      <c r="G38" s="165"/>
      <c r="H38" s="107"/>
      <c r="I38" s="107"/>
      <c r="J38" s="107"/>
      <c r="K38" s="261"/>
      <c r="L38" s="261"/>
      <c r="M38" s="261"/>
      <c r="N38" s="158" t="e">
        <f t="shared" si="0"/>
        <v>#NUM!</v>
      </c>
      <c r="O38" s="252">
        <f t="shared" si="1"/>
        <v>0</v>
      </c>
      <c r="P38" s="253">
        <f t="shared" si="2"/>
        <v>0</v>
      </c>
      <c r="Q38" s="253">
        <f t="shared" si="3"/>
        <v>0</v>
      </c>
      <c r="R38" s="155">
        <f t="shared" si="4"/>
        <v>0</v>
      </c>
      <c r="S38" s="100">
        <f t="shared" si="5"/>
        <v>0</v>
      </c>
      <c r="T38" s="100">
        <f t="shared" si="6"/>
        <v>0</v>
      </c>
      <c r="U38" s="101">
        <f t="shared" si="7"/>
        <v>0</v>
      </c>
      <c r="V38" s="102">
        <f t="shared" si="8"/>
        <v>0</v>
      </c>
      <c r="W38" s="102">
        <f t="shared" si="9"/>
        <v>0</v>
      </c>
      <c r="X38" s="167">
        <f t="shared" si="10"/>
        <v>0.6</v>
      </c>
      <c r="Y38" s="103">
        <f t="shared" si="11"/>
        <v>0</v>
      </c>
      <c r="Z38" s="48">
        <f t="shared" si="12"/>
        <v>0</v>
      </c>
      <c r="AA38" s="48">
        <f t="shared" si="13"/>
        <v>0</v>
      </c>
      <c r="AB38" s="49">
        <f t="shared" si="14"/>
        <v>0</v>
      </c>
      <c r="AC38" s="109">
        <f t="shared" si="15"/>
        <v>0</v>
      </c>
      <c r="AD38" s="82">
        <f t="shared" si="16"/>
        <v>0</v>
      </c>
      <c r="AE38" s="110">
        <f t="shared" si="17"/>
        <v>0</v>
      </c>
      <c r="AF38" s="213">
        <v>29</v>
      </c>
      <c r="AG38" s="214">
        <v>2</v>
      </c>
      <c r="AH38" s="215">
        <v>2004</v>
      </c>
      <c r="AI38" s="157" t="s">
        <v>20</v>
      </c>
      <c r="AJ38" s="213">
        <v>1</v>
      </c>
      <c r="AK38" s="214">
        <v>3</v>
      </c>
      <c r="AL38" s="215">
        <v>2004</v>
      </c>
      <c r="AM38" s="54">
        <f t="shared" si="18"/>
        <v>0</v>
      </c>
      <c r="AN38" s="50">
        <f t="shared" si="19"/>
        <v>0</v>
      </c>
      <c r="AO38" s="51">
        <f t="shared" si="20"/>
        <v>0</v>
      </c>
      <c r="AP38" s="51">
        <f t="shared" si="21"/>
        <v>0</v>
      </c>
      <c r="AQ38" s="12">
        <f t="shared" si="22"/>
        <v>0</v>
      </c>
      <c r="AR38" s="12">
        <f t="shared" si="23"/>
        <v>0</v>
      </c>
      <c r="AS38" s="20">
        <f t="shared" si="24"/>
        <v>0</v>
      </c>
      <c r="AT38" s="44">
        <v>2</v>
      </c>
      <c r="AU38" s="42">
        <v>4</v>
      </c>
      <c r="AV38" s="22">
        <v>6</v>
      </c>
      <c r="AW38" s="43">
        <v>9</v>
      </c>
      <c r="AX38" s="41">
        <v>11</v>
      </c>
      <c r="AY38" s="45">
        <v>29</v>
      </c>
      <c r="AZ38" s="21">
        <v>28</v>
      </c>
      <c r="BA38" s="46">
        <v>31</v>
      </c>
      <c r="BB38" s="47">
        <v>30</v>
      </c>
      <c r="BC38" s="13">
        <f t="shared" si="25"/>
        <v>31</v>
      </c>
      <c r="BD38" s="24">
        <f t="shared" si="26"/>
        <v>0</v>
      </c>
      <c r="BE38" s="31">
        <f t="shared" si="27"/>
        <v>0</v>
      </c>
      <c r="BF38" s="29" t="e">
        <f t="shared" si="28"/>
        <v>#NUM!</v>
      </c>
      <c r="BG38" s="29" t="e">
        <f t="shared" si="29"/>
        <v>#NUM!</v>
      </c>
      <c r="BH38" s="23" t="e">
        <f t="shared" si="30"/>
        <v>#NUM!</v>
      </c>
      <c r="BI38" s="280"/>
    </row>
    <row r="39" spans="1:61" ht="13.5" thickBot="1" x14ac:dyDescent="0.25">
      <c r="A39" s="80"/>
      <c r="B39" s="111">
        <f t="shared" si="31"/>
        <v>232</v>
      </c>
      <c r="C39" s="112"/>
      <c r="D39" s="256"/>
      <c r="E39" s="163"/>
      <c r="F39" s="163"/>
      <c r="G39" s="163"/>
      <c r="H39" s="106"/>
      <c r="I39" s="106"/>
      <c r="J39" s="106"/>
      <c r="K39" s="261"/>
      <c r="L39" s="261"/>
      <c r="M39" s="261"/>
      <c r="N39" s="158" t="e">
        <f t="shared" si="0"/>
        <v>#NUM!</v>
      </c>
      <c r="O39" s="252">
        <f t="shared" si="1"/>
        <v>0</v>
      </c>
      <c r="P39" s="253">
        <f t="shared" si="2"/>
        <v>0</v>
      </c>
      <c r="Q39" s="253">
        <f t="shared" si="3"/>
        <v>0</v>
      </c>
      <c r="R39" s="108">
        <f t="shared" si="4"/>
        <v>0</v>
      </c>
      <c r="S39" s="100">
        <f t="shared" si="5"/>
        <v>0</v>
      </c>
      <c r="T39" s="100">
        <f t="shared" si="6"/>
        <v>0</v>
      </c>
      <c r="U39" s="101">
        <f t="shared" si="7"/>
        <v>0</v>
      </c>
      <c r="V39" s="102">
        <f t="shared" si="8"/>
        <v>0</v>
      </c>
      <c r="W39" s="102">
        <f t="shared" si="9"/>
        <v>0</v>
      </c>
      <c r="X39" s="167">
        <f t="shared" si="10"/>
        <v>0.6</v>
      </c>
      <c r="Y39" s="103">
        <f t="shared" si="11"/>
        <v>0</v>
      </c>
      <c r="Z39" s="48">
        <f t="shared" si="12"/>
        <v>0</v>
      </c>
      <c r="AA39" s="48">
        <f t="shared" si="13"/>
        <v>0</v>
      </c>
      <c r="AB39" s="49">
        <f t="shared" si="14"/>
        <v>0</v>
      </c>
      <c r="AC39" s="109">
        <f t="shared" si="15"/>
        <v>0</v>
      </c>
      <c r="AD39" s="82">
        <f t="shared" si="16"/>
        <v>0</v>
      </c>
      <c r="AE39" s="110">
        <f t="shared" si="17"/>
        <v>0</v>
      </c>
      <c r="AF39" s="213">
        <v>29</v>
      </c>
      <c r="AG39" s="214">
        <v>2</v>
      </c>
      <c r="AH39" s="215">
        <v>2004</v>
      </c>
      <c r="AI39" s="157" t="s">
        <v>20</v>
      </c>
      <c r="AJ39" s="213">
        <v>1</v>
      </c>
      <c r="AK39" s="214">
        <v>3</v>
      </c>
      <c r="AL39" s="215">
        <v>2004</v>
      </c>
      <c r="AM39" s="54">
        <f t="shared" si="18"/>
        <v>0</v>
      </c>
      <c r="AN39" s="50">
        <f t="shared" si="19"/>
        <v>0</v>
      </c>
      <c r="AO39" s="51">
        <f t="shared" si="20"/>
        <v>0</v>
      </c>
      <c r="AP39" s="51">
        <f t="shared" si="21"/>
        <v>0</v>
      </c>
      <c r="AQ39" s="12">
        <f t="shared" si="22"/>
        <v>0</v>
      </c>
      <c r="AR39" s="12">
        <f t="shared" si="23"/>
        <v>0</v>
      </c>
      <c r="AS39" s="20">
        <f t="shared" si="24"/>
        <v>0</v>
      </c>
      <c r="AT39" s="44">
        <v>2</v>
      </c>
      <c r="AU39" s="42">
        <v>4</v>
      </c>
      <c r="AV39" s="22">
        <v>6</v>
      </c>
      <c r="AW39" s="43">
        <v>9</v>
      </c>
      <c r="AX39" s="41">
        <v>11</v>
      </c>
      <c r="AY39" s="45">
        <v>29</v>
      </c>
      <c r="AZ39" s="21">
        <v>28</v>
      </c>
      <c r="BA39" s="46">
        <v>31</v>
      </c>
      <c r="BB39" s="47">
        <v>30</v>
      </c>
      <c r="BC39" s="13">
        <f t="shared" si="25"/>
        <v>31</v>
      </c>
      <c r="BD39" s="24">
        <f t="shared" si="26"/>
        <v>0</v>
      </c>
      <c r="BE39" s="31">
        <f t="shared" si="27"/>
        <v>0</v>
      </c>
      <c r="BF39" s="29" t="e">
        <f t="shared" si="28"/>
        <v>#NUM!</v>
      </c>
      <c r="BG39" s="29" t="e">
        <f t="shared" si="29"/>
        <v>#NUM!</v>
      </c>
      <c r="BH39" s="23" t="e">
        <f t="shared" si="30"/>
        <v>#NUM!</v>
      </c>
      <c r="BI39" s="280"/>
    </row>
    <row r="40" spans="1:61" ht="13.5" thickBot="1" x14ac:dyDescent="0.25">
      <c r="A40" s="80"/>
      <c r="B40" s="111">
        <f t="shared" si="31"/>
        <v>233</v>
      </c>
      <c r="C40" s="112"/>
      <c r="D40" s="256"/>
      <c r="E40" s="163"/>
      <c r="F40" s="163"/>
      <c r="G40" s="163"/>
      <c r="H40" s="106"/>
      <c r="I40" s="106"/>
      <c r="J40" s="106"/>
      <c r="K40" s="261"/>
      <c r="L40" s="261"/>
      <c r="M40" s="261"/>
      <c r="N40" s="158" t="e">
        <f t="shared" ref="N40:N71" si="32">BH40</f>
        <v>#NUM!</v>
      </c>
      <c r="O40" s="252">
        <f t="shared" ref="O40:O71" si="33">IF(M40&gt;0,(IF(H40&gt;K40,(IF(I40&gt;(L40-1),M40-J40-1,M40-J40)),(IF(I40&gt;(L40),M40-J40-1,M40-J40)))),0)</f>
        <v>0</v>
      </c>
      <c r="P40" s="253">
        <f t="shared" ref="P40:P71" si="34">IF(L40&gt;0,(IF(H40&gt;K40,(IF(I40&gt;(L40-1),L40+11-I40,L40-I40-1)),(IF((I40-1)&lt;L40,L40-I40,(IF(I40&gt;(L40-1),L40-I40+12,L40-I40)))))),0)</f>
        <v>0</v>
      </c>
      <c r="Q40" s="253">
        <f t="shared" ref="Q40:Q71" si="35">IF(K40&gt;0,(IF(H40=0,IF(I40=0,IF(J40=0,IF(K40=0,IF(L40=0,IF(M40=0,0,BE40))))),BE40)),0)</f>
        <v>0</v>
      </c>
      <c r="R40" s="108">
        <f t="shared" ref="R40:R71" si="36">AE40</f>
        <v>0</v>
      </c>
      <c r="S40" s="100">
        <f t="shared" ref="S40:S71" si="37">IF(M40=0,0,(IF(J40=0,0,AD40)))</f>
        <v>0</v>
      </c>
      <c r="T40" s="100">
        <f t="shared" ref="T40:T71" si="38">IF(M40=0,0,(IF(J40=0,0,AC40)))</f>
        <v>0</v>
      </c>
      <c r="U40" s="101">
        <f t="shared" ref="U40:U71" si="39">E40+O40</f>
        <v>0</v>
      </c>
      <c r="V40" s="102">
        <f t="shared" ref="V40:V71" si="40">F40+P40</f>
        <v>0</v>
      </c>
      <c r="W40" s="102">
        <f t="shared" ref="W40:W71" si="41">G40+Q40</f>
        <v>0</v>
      </c>
      <c r="X40" s="167">
        <f t="shared" ref="X40:X71" si="42">IF(R40&lt;5,60%,IF(AND(R40&gt;=5,R40&lt;8),80%,IF(R40&gt;=8,100%)))</f>
        <v>0.6</v>
      </c>
      <c r="Y40" s="103">
        <f t="shared" ref="Y40:Y71" si="43">W40</f>
        <v>0</v>
      </c>
      <c r="Z40" s="48">
        <f t="shared" ref="Z40:Z71" si="44">AA40+V40</f>
        <v>0</v>
      </c>
      <c r="AA40" s="48">
        <f t="shared" ref="AA40:AA71" si="45">INT(Y40/30)</f>
        <v>0</v>
      </c>
      <c r="AB40" s="49">
        <f t="shared" ref="AB40:AB71" si="46">INT(Z40/12)</f>
        <v>0</v>
      </c>
      <c r="AC40" s="109">
        <f t="shared" ref="AC40:AC71" si="47">IF(Y40&gt;29,Y40-30*INT(Y40/30),Y40)</f>
        <v>0</v>
      </c>
      <c r="AD40" s="82">
        <f t="shared" ref="AD40:AD71" si="48">IF((Z40-AB40*12)&gt;10,Z40-AB40*12,Z40-AB40*12)</f>
        <v>0</v>
      </c>
      <c r="AE40" s="110">
        <f t="shared" ref="AE40:AE71" si="49">AB40+U40</f>
        <v>0</v>
      </c>
      <c r="AF40" s="213">
        <v>29</v>
      </c>
      <c r="AG40" s="214">
        <v>2</v>
      </c>
      <c r="AH40" s="215">
        <v>2004</v>
      </c>
      <c r="AI40" s="157" t="s">
        <v>20</v>
      </c>
      <c r="AJ40" s="213">
        <v>1</v>
      </c>
      <c r="AK40" s="214">
        <v>3</v>
      </c>
      <c r="AL40" s="215">
        <v>2004</v>
      </c>
      <c r="AM40" s="54">
        <f t="shared" ref="AM40:AM71" si="50">IF(H40=0,IF(I40=0,IF(J40=0,IF(K40=0,IF(L40=0,IF(M40=0,0,BH40))))),BH40)</f>
        <v>0</v>
      </c>
      <c r="AN40" s="50">
        <f t="shared" ref="AN40:AN71" si="51">IF(H40&gt;K40,(IF(I40&gt;(L40-1),M40-J40-1,M40-J40)),(IF(I40&gt;(L40),M40-J40-1,M40-J40)))</f>
        <v>0</v>
      </c>
      <c r="AO40" s="51">
        <f t="shared" ref="AO40:AO71" si="52">IF(H40&gt;K40,(IF(I40&gt;(L40-1),L40+11-I40,L40-I40-1)),(IF((I40-1)&lt;L40,L40-I40,(IF(I40&gt;(L40-1),L40-I40+12,L40-I40)))))</f>
        <v>0</v>
      </c>
      <c r="AP40" s="51">
        <f t="shared" ref="AP40:AP71" si="53">IF(H40=0,IF(I40=0,IF(J40=0,IF(K40=0,IF(L40=0,IF(M40=0,0,BE40))))),BE40)</f>
        <v>0</v>
      </c>
      <c r="AQ40" s="12">
        <f t="shared" ref="AQ40:AQ71" si="54">IF(AR40&lt;I40,M40-1,M40)</f>
        <v>0</v>
      </c>
      <c r="AR40" s="12">
        <f t="shared" ref="AR40:AR71" si="55">IF(K40&lt;H40,L40-1,L40)</f>
        <v>0</v>
      </c>
      <c r="AS40" s="20">
        <f t="shared" ref="AS40:AS71" si="56">AQ40-J40</f>
        <v>0</v>
      </c>
      <c r="AT40" s="44">
        <v>2</v>
      </c>
      <c r="AU40" s="42">
        <v>4</v>
      </c>
      <c r="AV40" s="22">
        <v>6</v>
      </c>
      <c r="AW40" s="43">
        <v>9</v>
      </c>
      <c r="AX40" s="41">
        <v>11</v>
      </c>
      <c r="AY40" s="45">
        <v>29</v>
      </c>
      <c r="AZ40" s="21">
        <v>28</v>
      </c>
      <c r="BA40" s="46">
        <v>31</v>
      </c>
      <c r="BB40" s="47">
        <v>30</v>
      </c>
      <c r="BC40" s="13">
        <f t="shared" ref="BC40:BC71" si="57">IF(I40=AU40,BB40,IF(I40=AV40,BB40,IF(I40=AW40,BB40,IF(I40=AX40,BB40,IF(I40=AT40,IF((J40/4-INT(J40/4)=0),AY40,AZ40),BA40)))))</f>
        <v>31</v>
      </c>
      <c r="BD40" s="24">
        <f t="shared" ref="BD40:BD71" si="58">IF(AR40&lt;I40,AR40+12,AR40)</f>
        <v>0</v>
      </c>
      <c r="BE40" s="31">
        <f t="shared" ref="BE40:BE71" si="59">IF(H40&gt;K40,K40+BC40-H40,K40-H40)</f>
        <v>0</v>
      </c>
      <c r="BF40" s="29" t="e">
        <f t="shared" ref="BF40:BF71" si="60">DATE(J40,I40,H40)</f>
        <v>#NUM!</v>
      </c>
      <c r="BG40" s="29" t="e">
        <f t="shared" ref="BG40:BG71" si="61">DATE(M40,L40,K40)</f>
        <v>#NUM!</v>
      </c>
      <c r="BH40" s="23" t="e">
        <f t="shared" ref="BH40:BH71" si="62">BG40-BF40</f>
        <v>#NUM!</v>
      </c>
      <c r="BI40" s="280"/>
    </row>
    <row r="41" spans="1:61" ht="13.5" thickBot="1" x14ac:dyDescent="0.25">
      <c r="A41" s="80"/>
      <c r="B41" s="111">
        <f t="shared" si="31"/>
        <v>234</v>
      </c>
      <c r="C41" s="112"/>
      <c r="D41" s="256"/>
      <c r="E41" s="163"/>
      <c r="F41" s="163"/>
      <c r="G41" s="163"/>
      <c r="H41" s="106"/>
      <c r="I41" s="106"/>
      <c r="J41" s="106"/>
      <c r="K41" s="261"/>
      <c r="L41" s="261"/>
      <c r="M41" s="261"/>
      <c r="N41" s="158" t="e">
        <f t="shared" si="32"/>
        <v>#NUM!</v>
      </c>
      <c r="O41" s="252">
        <f t="shared" si="33"/>
        <v>0</v>
      </c>
      <c r="P41" s="253">
        <f t="shared" si="34"/>
        <v>0</v>
      </c>
      <c r="Q41" s="253">
        <f t="shared" si="35"/>
        <v>0</v>
      </c>
      <c r="R41" s="108">
        <f t="shared" si="36"/>
        <v>0</v>
      </c>
      <c r="S41" s="100">
        <f t="shared" si="37"/>
        <v>0</v>
      </c>
      <c r="T41" s="100">
        <f t="shared" si="38"/>
        <v>0</v>
      </c>
      <c r="U41" s="101">
        <f t="shared" si="39"/>
        <v>0</v>
      </c>
      <c r="V41" s="102">
        <f t="shared" si="40"/>
        <v>0</v>
      </c>
      <c r="W41" s="102">
        <f t="shared" si="41"/>
        <v>0</v>
      </c>
      <c r="X41" s="167">
        <f t="shared" si="42"/>
        <v>0.6</v>
      </c>
      <c r="Y41" s="103">
        <f t="shared" si="43"/>
        <v>0</v>
      </c>
      <c r="Z41" s="48">
        <f t="shared" si="44"/>
        <v>0</v>
      </c>
      <c r="AA41" s="48">
        <f t="shared" si="45"/>
        <v>0</v>
      </c>
      <c r="AB41" s="49">
        <f t="shared" si="46"/>
        <v>0</v>
      </c>
      <c r="AC41" s="109">
        <f t="shared" si="47"/>
        <v>0</v>
      </c>
      <c r="AD41" s="82">
        <f t="shared" si="48"/>
        <v>0</v>
      </c>
      <c r="AE41" s="110">
        <f t="shared" si="49"/>
        <v>0</v>
      </c>
      <c r="AF41" s="213">
        <v>29</v>
      </c>
      <c r="AG41" s="214">
        <v>2</v>
      </c>
      <c r="AH41" s="215">
        <v>2004</v>
      </c>
      <c r="AI41" s="157" t="s">
        <v>20</v>
      </c>
      <c r="AJ41" s="213">
        <v>1</v>
      </c>
      <c r="AK41" s="214">
        <v>3</v>
      </c>
      <c r="AL41" s="215">
        <v>2004</v>
      </c>
      <c r="AM41" s="54">
        <f t="shared" si="50"/>
        <v>0</v>
      </c>
      <c r="AN41" s="50">
        <f t="shared" si="51"/>
        <v>0</v>
      </c>
      <c r="AO41" s="51">
        <f t="shared" si="52"/>
        <v>0</v>
      </c>
      <c r="AP41" s="51">
        <f t="shared" si="53"/>
        <v>0</v>
      </c>
      <c r="AQ41" s="12">
        <f t="shared" si="54"/>
        <v>0</v>
      </c>
      <c r="AR41" s="12">
        <f t="shared" si="55"/>
        <v>0</v>
      </c>
      <c r="AS41" s="20">
        <f t="shared" si="56"/>
        <v>0</v>
      </c>
      <c r="AT41" s="44">
        <v>2</v>
      </c>
      <c r="AU41" s="42">
        <v>4</v>
      </c>
      <c r="AV41" s="22">
        <v>6</v>
      </c>
      <c r="AW41" s="43">
        <v>9</v>
      </c>
      <c r="AX41" s="41">
        <v>11</v>
      </c>
      <c r="AY41" s="45">
        <v>29</v>
      </c>
      <c r="AZ41" s="21">
        <v>28</v>
      </c>
      <c r="BA41" s="46">
        <v>31</v>
      </c>
      <c r="BB41" s="47">
        <v>30</v>
      </c>
      <c r="BC41" s="13">
        <f t="shared" si="57"/>
        <v>31</v>
      </c>
      <c r="BD41" s="24">
        <f t="shared" si="58"/>
        <v>0</v>
      </c>
      <c r="BE41" s="31">
        <f t="shared" si="59"/>
        <v>0</v>
      </c>
      <c r="BF41" s="29" t="e">
        <f t="shared" si="60"/>
        <v>#NUM!</v>
      </c>
      <c r="BG41" s="29" t="e">
        <f t="shared" si="61"/>
        <v>#NUM!</v>
      </c>
      <c r="BH41" s="23" t="e">
        <f t="shared" si="62"/>
        <v>#NUM!</v>
      </c>
      <c r="BI41" s="280"/>
    </row>
    <row r="42" spans="1:61" ht="13.5" thickBot="1" x14ac:dyDescent="0.25">
      <c r="A42" s="80"/>
      <c r="B42" s="111">
        <f t="shared" si="31"/>
        <v>235</v>
      </c>
      <c r="C42" s="112"/>
      <c r="D42" s="256"/>
      <c r="E42" s="163"/>
      <c r="F42" s="163"/>
      <c r="G42" s="163"/>
      <c r="H42" s="106"/>
      <c r="I42" s="106"/>
      <c r="J42" s="106"/>
      <c r="K42" s="261"/>
      <c r="L42" s="261"/>
      <c r="M42" s="261"/>
      <c r="N42" s="158" t="e">
        <f t="shared" si="32"/>
        <v>#NUM!</v>
      </c>
      <c r="O42" s="252">
        <f t="shared" si="33"/>
        <v>0</v>
      </c>
      <c r="P42" s="253">
        <f t="shared" si="34"/>
        <v>0</v>
      </c>
      <c r="Q42" s="253">
        <f t="shared" si="35"/>
        <v>0</v>
      </c>
      <c r="R42" s="108">
        <f t="shared" si="36"/>
        <v>0</v>
      </c>
      <c r="S42" s="100">
        <f t="shared" si="37"/>
        <v>0</v>
      </c>
      <c r="T42" s="100">
        <f t="shared" si="38"/>
        <v>0</v>
      </c>
      <c r="U42" s="101">
        <f t="shared" si="39"/>
        <v>0</v>
      </c>
      <c r="V42" s="102">
        <f t="shared" si="40"/>
        <v>0</v>
      </c>
      <c r="W42" s="102">
        <f t="shared" si="41"/>
        <v>0</v>
      </c>
      <c r="X42" s="167">
        <f t="shared" si="42"/>
        <v>0.6</v>
      </c>
      <c r="Y42" s="103">
        <f t="shared" si="43"/>
        <v>0</v>
      </c>
      <c r="Z42" s="48">
        <f t="shared" si="44"/>
        <v>0</v>
      </c>
      <c r="AA42" s="48">
        <f t="shared" si="45"/>
        <v>0</v>
      </c>
      <c r="AB42" s="49">
        <f t="shared" si="46"/>
        <v>0</v>
      </c>
      <c r="AC42" s="109">
        <f t="shared" si="47"/>
        <v>0</v>
      </c>
      <c r="AD42" s="82">
        <f t="shared" si="48"/>
        <v>0</v>
      </c>
      <c r="AE42" s="110">
        <f t="shared" si="49"/>
        <v>0</v>
      </c>
      <c r="AF42" s="213">
        <v>29</v>
      </c>
      <c r="AG42" s="214">
        <v>2</v>
      </c>
      <c r="AH42" s="215">
        <v>2004</v>
      </c>
      <c r="AI42" s="157" t="s">
        <v>20</v>
      </c>
      <c r="AJ42" s="213">
        <v>1</v>
      </c>
      <c r="AK42" s="214">
        <v>3</v>
      </c>
      <c r="AL42" s="215">
        <v>2004</v>
      </c>
      <c r="AM42" s="54">
        <f t="shared" si="50"/>
        <v>0</v>
      </c>
      <c r="AN42" s="50">
        <f t="shared" si="51"/>
        <v>0</v>
      </c>
      <c r="AO42" s="51">
        <f t="shared" si="52"/>
        <v>0</v>
      </c>
      <c r="AP42" s="51">
        <f t="shared" si="53"/>
        <v>0</v>
      </c>
      <c r="AQ42" s="12">
        <f t="shared" si="54"/>
        <v>0</v>
      </c>
      <c r="AR42" s="12">
        <f t="shared" si="55"/>
        <v>0</v>
      </c>
      <c r="AS42" s="20">
        <f t="shared" si="56"/>
        <v>0</v>
      </c>
      <c r="AT42" s="44">
        <v>2</v>
      </c>
      <c r="AU42" s="42">
        <v>4</v>
      </c>
      <c r="AV42" s="22">
        <v>6</v>
      </c>
      <c r="AW42" s="43">
        <v>9</v>
      </c>
      <c r="AX42" s="41">
        <v>11</v>
      </c>
      <c r="AY42" s="45">
        <v>29</v>
      </c>
      <c r="AZ42" s="21">
        <v>28</v>
      </c>
      <c r="BA42" s="46">
        <v>31</v>
      </c>
      <c r="BB42" s="47">
        <v>30</v>
      </c>
      <c r="BC42" s="13">
        <f t="shared" si="57"/>
        <v>31</v>
      </c>
      <c r="BD42" s="24">
        <f t="shared" si="58"/>
        <v>0</v>
      </c>
      <c r="BE42" s="31">
        <f t="shared" si="59"/>
        <v>0</v>
      </c>
      <c r="BF42" s="29" t="e">
        <f t="shared" si="60"/>
        <v>#NUM!</v>
      </c>
      <c r="BG42" s="29" t="e">
        <f t="shared" si="61"/>
        <v>#NUM!</v>
      </c>
      <c r="BH42" s="23" t="e">
        <f t="shared" si="62"/>
        <v>#NUM!</v>
      </c>
      <c r="BI42" s="280"/>
    </row>
    <row r="43" spans="1:61" ht="13.5" thickBot="1" x14ac:dyDescent="0.25">
      <c r="A43" s="80"/>
      <c r="B43" s="111">
        <f t="shared" si="31"/>
        <v>236</v>
      </c>
      <c r="C43" s="112"/>
      <c r="D43" s="256"/>
      <c r="E43" s="163"/>
      <c r="F43" s="163"/>
      <c r="G43" s="163"/>
      <c r="H43" s="106"/>
      <c r="I43" s="106"/>
      <c r="J43" s="106"/>
      <c r="K43" s="261"/>
      <c r="L43" s="261"/>
      <c r="M43" s="261"/>
      <c r="N43" s="158" t="e">
        <f t="shared" si="32"/>
        <v>#NUM!</v>
      </c>
      <c r="O43" s="252">
        <f t="shared" si="33"/>
        <v>0</v>
      </c>
      <c r="P43" s="253">
        <f t="shared" si="34"/>
        <v>0</v>
      </c>
      <c r="Q43" s="253">
        <f t="shared" si="35"/>
        <v>0</v>
      </c>
      <c r="R43" s="108">
        <f t="shared" si="36"/>
        <v>0</v>
      </c>
      <c r="S43" s="100">
        <f t="shared" si="37"/>
        <v>0</v>
      </c>
      <c r="T43" s="100">
        <f t="shared" si="38"/>
        <v>0</v>
      </c>
      <c r="U43" s="101">
        <f t="shared" si="39"/>
        <v>0</v>
      </c>
      <c r="V43" s="102">
        <f t="shared" si="40"/>
        <v>0</v>
      </c>
      <c r="W43" s="102">
        <f t="shared" si="41"/>
        <v>0</v>
      </c>
      <c r="X43" s="167">
        <f t="shared" si="42"/>
        <v>0.6</v>
      </c>
      <c r="Y43" s="103">
        <f t="shared" si="43"/>
        <v>0</v>
      </c>
      <c r="Z43" s="48">
        <f t="shared" si="44"/>
        <v>0</v>
      </c>
      <c r="AA43" s="48">
        <f t="shared" si="45"/>
        <v>0</v>
      </c>
      <c r="AB43" s="49">
        <f t="shared" si="46"/>
        <v>0</v>
      </c>
      <c r="AC43" s="109">
        <f t="shared" si="47"/>
        <v>0</v>
      </c>
      <c r="AD43" s="82">
        <f t="shared" si="48"/>
        <v>0</v>
      </c>
      <c r="AE43" s="110">
        <f t="shared" si="49"/>
        <v>0</v>
      </c>
      <c r="AF43" s="213">
        <v>29</v>
      </c>
      <c r="AG43" s="214">
        <v>2</v>
      </c>
      <c r="AH43" s="215">
        <v>2004</v>
      </c>
      <c r="AI43" s="157" t="s">
        <v>20</v>
      </c>
      <c r="AJ43" s="213">
        <v>1</v>
      </c>
      <c r="AK43" s="214">
        <v>3</v>
      </c>
      <c r="AL43" s="215">
        <v>2004</v>
      </c>
      <c r="AM43" s="54">
        <f t="shared" si="50"/>
        <v>0</v>
      </c>
      <c r="AN43" s="50">
        <f t="shared" si="51"/>
        <v>0</v>
      </c>
      <c r="AO43" s="51">
        <f t="shared" si="52"/>
        <v>0</v>
      </c>
      <c r="AP43" s="51">
        <f t="shared" si="53"/>
        <v>0</v>
      </c>
      <c r="AQ43" s="12">
        <f t="shared" si="54"/>
        <v>0</v>
      </c>
      <c r="AR43" s="12">
        <f t="shared" si="55"/>
        <v>0</v>
      </c>
      <c r="AS43" s="20">
        <f t="shared" si="56"/>
        <v>0</v>
      </c>
      <c r="AT43" s="44">
        <v>2</v>
      </c>
      <c r="AU43" s="42">
        <v>4</v>
      </c>
      <c r="AV43" s="22">
        <v>6</v>
      </c>
      <c r="AW43" s="43">
        <v>9</v>
      </c>
      <c r="AX43" s="41">
        <v>11</v>
      </c>
      <c r="AY43" s="45">
        <v>29</v>
      </c>
      <c r="AZ43" s="21">
        <v>28</v>
      </c>
      <c r="BA43" s="46">
        <v>31</v>
      </c>
      <c r="BB43" s="47">
        <v>30</v>
      </c>
      <c r="BC43" s="13">
        <f t="shared" si="57"/>
        <v>31</v>
      </c>
      <c r="BD43" s="24">
        <f t="shared" si="58"/>
        <v>0</v>
      </c>
      <c r="BE43" s="31">
        <f t="shared" si="59"/>
        <v>0</v>
      </c>
      <c r="BF43" s="29" t="e">
        <f t="shared" si="60"/>
        <v>#NUM!</v>
      </c>
      <c r="BG43" s="29" t="e">
        <f t="shared" si="61"/>
        <v>#NUM!</v>
      </c>
      <c r="BH43" s="23" t="e">
        <f t="shared" si="62"/>
        <v>#NUM!</v>
      </c>
      <c r="BI43" s="280"/>
    </row>
    <row r="44" spans="1:61" ht="13.5" thickBot="1" x14ac:dyDescent="0.25">
      <c r="A44" s="80"/>
      <c r="B44" s="111">
        <f t="shared" si="31"/>
        <v>237</v>
      </c>
      <c r="C44" s="112"/>
      <c r="D44" s="256"/>
      <c r="E44" s="163"/>
      <c r="F44" s="163"/>
      <c r="G44" s="163"/>
      <c r="H44" s="106"/>
      <c r="I44" s="106"/>
      <c r="J44" s="106"/>
      <c r="K44" s="261"/>
      <c r="L44" s="261"/>
      <c r="M44" s="261"/>
      <c r="N44" s="158" t="e">
        <f t="shared" si="32"/>
        <v>#NUM!</v>
      </c>
      <c r="O44" s="252">
        <f t="shared" si="33"/>
        <v>0</v>
      </c>
      <c r="P44" s="253">
        <f t="shared" si="34"/>
        <v>0</v>
      </c>
      <c r="Q44" s="253">
        <f t="shared" si="35"/>
        <v>0</v>
      </c>
      <c r="R44" s="108">
        <f t="shared" si="36"/>
        <v>0</v>
      </c>
      <c r="S44" s="100">
        <f t="shared" si="37"/>
        <v>0</v>
      </c>
      <c r="T44" s="100">
        <f t="shared" si="38"/>
        <v>0</v>
      </c>
      <c r="U44" s="101">
        <f t="shared" si="39"/>
        <v>0</v>
      </c>
      <c r="V44" s="102">
        <f t="shared" si="40"/>
        <v>0</v>
      </c>
      <c r="W44" s="102">
        <f t="shared" si="41"/>
        <v>0</v>
      </c>
      <c r="X44" s="167">
        <f t="shared" si="42"/>
        <v>0.6</v>
      </c>
      <c r="Y44" s="103">
        <f t="shared" si="43"/>
        <v>0</v>
      </c>
      <c r="Z44" s="48">
        <f t="shared" si="44"/>
        <v>0</v>
      </c>
      <c r="AA44" s="48">
        <f t="shared" si="45"/>
        <v>0</v>
      </c>
      <c r="AB44" s="49">
        <f t="shared" si="46"/>
        <v>0</v>
      </c>
      <c r="AC44" s="109">
        <f t="shared" si="47"/>
        <v>0</v>
      </c>
      <c r="AD44" s="82">
        <f t="shared" si="48"/>
        <v>0</v>
      </c>
      <c r="AE44" s="110">
        <f t="shared" si="49"/>
        <v>0</v>
      </c>
      <c r="AF44" s="213">
        <v>29</v>
      </c>
      <c r="AG44" s="214">
        <v>2</v>
      </c>
      <c r="AH44" s="215">
        <v>2004</v>
      </c>
      <c r="AI44" s="157" t="s">
        <v>20</v>
      </c>
      <c r="AJ44" s="213">
        <v>1</v>
      </c>
      <c r="AK44" s="214">
        <v>3</v>
      </c>
      <c r="AL44" s="215">
        <v>2004</v>
      </c>
      <c r="AM44" s="54">
        <f t="shared" si="50"/>
        <v>0</v>
      </c>
      <c r="AN44" s="50">
        <f t="shared" si="51"/>
        <v>0</v>
      </c>
      <c r="AO44" s="51">
        <f t="shared" si="52"/>
        <v>0</v>
      </c>
      <c r="AP44" s="51">
        <f t="shared" si="53"/>
        <v>0</v>
      </c>
      <c r="AQ44" s="12">
        <f t="shared" si="54"/>
        <v>0</v>
      </c>
      <c r="AR44" s="12">
        <f t="shared" si="55"/>
        <v>0</v>
      </c>
      <c r="AS44" s="20">
        <f t="shared" si="56"/>
        <v>0</v>
      </c>
      <c r="AT44" s="44">
        <v>2</v>
      </c>
      <c r="AU44" s="42">
        <v>4</v>
      </c>
      <c r="AV44" s="22">
        <v>6</v>
      </c>
      <c r="AW44" s="43">
        <v>9</v>
      </c>
      <c r="AX44" s="41">
        <v>11</v>
      </c>
      <c r="AY44" s="45">
        <v>29</v>
      </c>
      <c r="AZ44" s="21">
        <v>28</v>
      </c>
      <c r="BA44" s="46">
        <v>31</v>
      </c>
      <c r="BB44" s="47">
        <v>30</v>
      </c>
      <c r="BC44" s="13">
        <f t="shared" si="57"/>
        <v>31</v>
      </c>
      <c r="BD44" s="24">
        <f t="shared" si="58"/>
        <v>0</v>
      </c>
      <c r="BE44" s="31">
        <f t="shared" si="59"/>
        <v>0</v>
      </c>
      <c r="BF44" s="29" t="e">
        <f t="shared" si="60"/>
        <v>#NUM!</v>
      </c>
      <c r="BG44" s="29" t="e">
        <f t="shared" si="61"/>
        <v>#NUM!</v>
      </c>
      <c r="BH44" s="23" t="e">
        <f t="shared" si="62"/>
        <v>#NUM!</v>
      </c>
      <c r="BI44" s="280"/>
    </row>
    <row r="45" spans="1:61" ht="13.5" thickBot="1" x14ac:dyDescent="0.25">
      <c r="A45" s="80"/>
      <c r="B45" s="111">
        <f t="shared" si="31"/>
        <v>238</v>
      </c>
      <c r="C45" s="112"/>
      <c r="D45" s="256"/>
      <c r="E45" s="163"/>
      <c r="F45" s="163"/>
      <c r="G45" s="163"/>
      <c r="H45" s="106"/>
      <c r="I45" s="106"/>
      <c r="J45" s="106"/>
      <c r="K45" s="261"/>
      <c r="L45" s="261"/>
      <c r="M45" s="261"/>
      <c r="N45" s="158" t="e">
        <f t="shared" si="32"/>
        <v>#NUM!</v>
      </c>
      <c r="O45" s="252">
        <f t="shared" si="33"/>
        <v>0</v>
      </c>
      <c r="P45" s="253">
        <f t="shared" si="34"/>
        <v>0</v>
      </c>
      <c r="Q45" s="253">
        <f t="shared" si="35"/>
        <v>0</v>
      </c>
      <c r="R45" s="108">
        <f t="shared" si="36"/>
        <v>0</v>
      </c>
      <c r="S45" s="100">
        <f t="shared" si="37"/>
        <v>0</v>
      </c>
      <c r="T45" s="100">
        <f t="shared" si="38"/>
        <v>0</v>
      </c>
      <c r="U45" s="101">
        <f t="shared" si="39"/>
        <v>0</v>
      </c>
      <c r="V45" s="102">
        <f t="shared" si="40"/>
        <v>0</v>
      </c>
      <c r="W45" s="102">
        <f t="shared" si="41"/>
        <v>0</v>
      </c>
      <c r="X45" s="167">
        <f t="shared" si="42"/>
        <v>0.6</v>
      </c>
      <c r="Y45" s="103">
        <f t="shared" si="43"/>
        <v>0</v>
      </c>
      <c r="Z45" s="48">
        <f t="shared" si="44"/>
        <v>0</v>
      </c>
      <c r="AA45" s="48">
        <f t="shared" si="45"/>
        <v>0</v>
      </c>
      <c r="AB45" s="49">
        <f t="shared" si="46"/>
        <v>0</v>
      </c>
      <c r="AC45" s="109">
        <f t="shared" si="47"/>
        <v>0</v>
      </c>
      <c r="AD45" s="82">
        <f t="shared" si="48"/>
        <v>0</v>
      </c>
      <c r="AE45" s="110">
        <f t="shared" si="49"/>
        <v>0</v>
      </c>
      <c r="AF45" s="213">
        <v>29</v>
      </c>
      <c r="AG45" s="214">
        <v>2</v>
      </c>
      <c r="AH45" s="215">
        <v>2004</v>
      </c>
      <c r="AI45" s="157" t="s">
        <v>20</v>
      </c>
      <c r="AJ45" s="213">
        <v>1</v>
      </c>
      <c r="AK45" s="214">
        <v>3</v>
      </c>
      <c r="AL45" s="215">
        <v>2004</v>
      </c>
      <c r="AM45" s="54">
        <f t="shared" si="50"/>
        <v>0</v>
      </c>
      <c r="AN45" s="50">
        <f t="shared" si="51"/>
        <v>0</v>
      </c>
      <c r="AO45" s="51">
        <f t="shared" si="52"/>
        <v>0</v>
      </c>
      <c r="AP45" s="51">
        <f t="shared" si="53"/>
        <v>0</v>
      </c>
      <c r="AQ45" s="12">
        <f t="shared" si="54"/>
        <v>0</v>
      </c>
      <c r="AR45" s="12">
        <f t="shared" si="55"/>
        <v>0</v>
      </c>
      <c r="AS45" s="20">
        <f t="shared" si="56"/>
        <v>0</v>
      </c>
      <c r="AT45" s="44">
        <v>2</v>
      </c>
      <c r="AU45" s="42">
        <v>4</v>
      </c>
      <c r="AV45" s="22">
        <v>6</v>
      </c>
      <c r="AW45" s="43">
        <v>9</v>
      </c>
      <c r="AX45" s="41">
        <v>11</v>
      </c>
      <c r="AY45" s="45">
        <v>29</v>
      </c>
      <c r="AZ45" s="21">
        <v>28</v>
      </c>
      <c r="BA45" s="46">
        <v>31</v>
      </c>
      <c r="BB45" s="47">
        <v>30</v>
      </c>
      <c r="BC45" s="13">
        <f t="shared" si="57"/>
        <v>31</v>
      </c>
      <c r="BD45" s="24">
        <f t="shared" si="58"/>
        <v>0</v>
      </c>
      <c r="BE45" s="31">
        <f t="shared" si="59"/>
        <v>0</v>
      </c>
      <c r="BF45" s="29" t="e">
        <f t="shared" si="60"/>
        <v>#NUM!</v>
      </c>
      <c r="BG45" s="29" t="e">
        <f t="shared" si="61"/>
        <v>#NUM!</v>
      </c>
      <c r="BH45" s="23" t="e">
        <f t="shared" si="62"/>
        <v>#NUM!</v>
      </c>
      <c r="BI45" s="280"/>
    </row>
    <row r="46" spans="1:61" ht="13.5" thickBot="1" x14ac:dyDescent="0.25">
      <c r="A46" s="80"/>
      <c r="B46" s="111">
        <f t="shared" si="31"/>
        <v>239</v>
      </c>
      <c r="C46" s="112"/>
      <c r="D46" s="256"/>
      <c r="E46" s="163"/>
      <c r="F46" s="163"/>
      <c r="G46" s="163"/>
      <c r="H46" s="106"/>
      <c r="I46" s="106"/>
      <c r="J46" s="106"/>
      <c r="K46" s="261"/>
      <c r="L46" s="261"/>
      <c r="M46" s="261"/>
      <c r="N46" s="158" t="e">
        <f t="shared" si="32"/>
        <v>#NUM!</v>
      </c>
      <c r="O46" s="252">
        <f t="shared" si="33"/>
        <v>0</v>
      </c>
      <c r="P46" s="253">
        <f t="shared" si="34"/>
        <v>0</v>
      </c>
      <c r="Q46" s="253">
        <f t="shared" si="35"/>
        <v>0</v>
      </c>
      <c r="R46" s="108">
        <f t="shared" si="36"/>
        <v>0</v>
      </c>
      <c r="S46" s="100">
        <f t="shared" si="37"/>
        <v>0</v>
      </c>
      <c r="T46" s="100">
        <f t="shared" si="38"/>
        <v>0</v>
      </c>
      <c r="U46" s="101">
        <f t="shared" si="39"/>
        <v>0</v>
      </c>
      <c r="V46" s="102">
        <f t="shared" si="40"/>
        <v>0</v>
      </c>
      <c r="W46" s="102">
        <f t="shared" si="41"/>
        <v>0</v>
      </c>
      <c r="X46" s="167">
        <f t="shared" si="42"/>
        <v>0.6</v>
      </c>
      <c r="Y46" s="103">
        <f t="shared" si="43"/>
        <v>0</v>
      </c>
      <c r="Z46" s="48">
        <f t="shared" si="44"/>
        <v>0</v>
      </c>
      <c r="AA46" s="48">
        <f t="shared" si="45"/>
        <v>0</v>
      </c>
      <c r="AB46" s="49">
        <f t="shared" si="46"/>
        <v>0</v>
      </c>
      <c r="AC46" s="109">
        <f t="shared" si="47"/>
        <v>0</v>
      </c>
      <c r="AD46" s="82">
        <f t="shared" si="48"/>
        <v>0</v>
      </c>
      <c r="AE46" s="110">
        <f t="shared" si="49"/>
        <v>0</v>
      </c>
      <c r="AF46" s="213">
        <v>29</v>
      </c>
      <c r="AG46" s="214">
        <v>2</v>
      </c>
      <c r="AH46" s="215">
        <v>2004</v>
      </c>
      <c r="AI46" s="157" t="s">
        <v>20</v>
      </c>
      <c r="AJ46" s="213">
        <v>1</v>
      </c>
      <c r="AK46" s="214">
        <v>3</v>
      </c>
      <c r="AL46" s="215">
        <v>2004</v>
      </c>
      <c r="AM46" s="54">
        <f t="shared" si="50"/>
        <v>0</v>
      </c>
      <c r="AN46" s="50">
        <f t="shared" si="51"/>
        <v>0</v>
      </c>
      <c r="AO46" s="51">
        <f t="shared" si="52"/>
        <v>0</v>
      </c>
      <c r="AP46" s="51">
        <f t="shared" si="53"/>
        <v>0</v>
      </c>
      <c r="AQ46" s="12">
        <f t="shared" si="54"/>
        <v>0</v>
      </c>
      <c r="AR46" s="12">
        <f t="shared" si="55"/>
        <v>0</v>
      </c>
      <c r="AS46" s="20">
        <f t="shared" si="56"/>
        <v>0</v>
      </c>
      <c r="AT46" s="44">
        <v>2</v>
      </c>
      <c r="AU46" s="42">
        <v>4</v>
      </c>
      <c r="AV46" s="22">
        <v>6</v>
      </c>
      <c r="AW46" s="43">
        <v>9</v>
      </c>
      <c r="AX46" s="41">
        <v>11</v>
      </c>
      <c r="AY46" s="45">
        <v>29</v>
      </c>
      <c r="AZ46" s="21">
        <v>28</v>
      </c>
      <c r="BA46" s="46">
        <v>31</v>
      </c>
      <c r="BB46" s="47">
        <v>30</v>
      </c>
      <c r="BC46" s="13">
        <f t="shared" si="57"/>
        <v>31</v>
      </c>
      <c r="BD46" s="24">
        <f t="shared" si="58"/>
        <v>0</v>
      </c>
      <c r="BE46" s="31">
        <f t="shared" si="59"/>
        <v>0</v>
      </c>
      <c r="BF46" s="29" t="e">
        <f t="shared" si="60"/>
        <v>#NUM!</v>
      </c>
      <c r="BG46" s="29" t="e">
        <f t="shared" si="61"/>
        <v>#NUM!</v>
      </c>
      <c r="BH46" s="23" t="e">
        <f t="shared" si="62"/>
        <v>#NUM!</v>
      </c>
      <c r="BI46" s="280"/>
    </row>
    <row r="47" spans="1:61" ht="13.5" thickBot="1" x14ac:dyDescent="0.25">
      <c r="A47" s="80"/>
      <c r="B47" s="148">
        <f t="shared" si="31"/>
        <v>240</v>
      </c>
      <c r="C47" s="149"/>
      <c r="D47" s="257"/>
      <c r="E47" s="164"/>
      <c r="F47" s="164"/>
      <c r="G47" s="164"/>
      <c r="H47" s="150"/>
      <c r="I47" s="150"/>
      <c r="J47" s="150"/>
      <c r="K47" s="263"/>
      <c r="L47" s="263"/>
      <c r="M47" s="263"/>
      <c r="N47" s="158" t="e">
        <f t="shared" si="32"/>
        <v>#NUM!</v>
      </c>
      <c r="O47" s="252">
        <f t="shared" si="33"/>
        <v>0</v>
      </c>
      <c r="P47" s="253">
        <f t="shared" si="34"/>
        <v>0</v>
      </c>
      <c r="Q47" s="253">
        <f t="shared" si="35"/>
        <v>0</v>
      </c>
      <c r="R47" s="161">
        <f t="shared" si="36"/>
        <v>0</v>
      </c>
      <c r="S47" s="151">
        <f t="shared" si="37"/>
        <v>0</v>
      </c>
      <c r="T47" s="151">
        <f t="shared" si="38"/>
        <v>0</v>
      </c>
      <c r="U47" s="152">
        <f t="shared" si="39"/>
        <v>0</v>
      </c>
      <c r="V47" s="153">
        <f t="shared" si="40"/>
        <v>0</v>
      </c>
      <c r="W47" s="153">
        <f t="shared" si="41"/>
        <v>0</v>
      </c>
      <c r="X47" s="168">
        <f t="shared" si="42"/>
        <v>0.6</v>
      </c>
      <c r="Y47" s="103">
        <f t="shared" si="43"/>
        <v>0</v>
      </c>
      <c r="Z47" s="48">
        <f t="shared" si="44"/>
        <v>0</v>
      </c>
      <c r="AA47" s="48">
        <f t="shared" si="45"/>
        <v>0</v>
      </c>
      <c r="AB47" s="49">
        <f t="shared" si="46"/>
        <v>0</v>
      </c>
      <c r="AC47" s="109">
        <f t="shared" si="47"/>
        <v>0</v>
      </c>
      <c r="AD47" s="82">
        <f t="shared" si="48"/>
        <v>0</v>
      </c>
      <c r="AE47" s="110">
        <f t="shared" si="49"/>
        <v>0</v>
      </c>
      <c r="AF47" s="213">
        <v>29</v>
      </c>
      <c r="AG47" s="214">
        <v>2</v>
      </c>
      <c r="AH47" s="215">
        <v>2004</v>
      </c>
      <c r="AI47" s="157" t="s">
        <v>20</v>
      </c>
      <c r="AJ47" s="213">
        <v>1</v>
      </c>
      <c r="AK47" s="214">
        <v>3</v>
      </c>
      <c r="AL47" s="215">
        <v>2004</v>
      </c>
      <c r="AM47" s="54">
        <f t="shared" si="50"/>
        <v>0</v>
      </c>
      <c r="AN47" s="50">
        <f t="shared" si="51"/>
        <v>0</v>
      </c>
      <c r="AO47" s="51">
        <f t="shared" si="52"/>
        <v>0</v>
      </c>
      <c r="AP47" s="51">
        <f t="shared" si="53"/>
        <v>0</v>
      </c>
      <c r="AQ47" s="12">
        <f t="shared" si="54"/>
        <v>0</v>
      </c>
      <c r="AR47" s="12">
        <f t="shared" si="55"/>
        <v>0</v>
      </c>
      <c r="AS47" s="20">
        <f t="shared" si="56"/>
        <v>0</v>
      </c>
      <c r="AT47" s="44">
        <v>2</v>
      </c>
      <c r="AU47" s="42">
        <v>4</v>
      </c>
      <c r="AV47" s="22">
        <v>6</v>
      </c>
      <c r="AW47" s="43">
        <v>9</v>
      </c>
      <c r="AX47" s="41">
        <v>11</v>
      </c>
      <c r="AY47" s="45">
        <v>29</v>
      </c>
      <c r="AZ47" s="21">
        <v>28</v>
      </c>
      <c r="BA47" s="46">
        <v>31</v>
      </c>
      <c r="BB47" s="47">
        <v>30</v>
      </c>
      <c r="BC47" s="13">
        <f t="shared" si="57"/>
        <v>31</v>
      </c>
      <c r="BD47" s="24">
        <f t="shared" si="58"/>
        <v>0</v>
      </c>
      <c r="BE47" s="31">
        <f t="shared" si="59"/>
        <v>0</v>
      </c>
      <c r="BF47" s="29" t="e">
        <f t="shared" si="60"/>
        <v>#NUM!</v>
      </c>
      <c r="BG47" s="29" t="e">
        <f t="shared" si="61"/>
        <v>#NUM!</v>
      </c>
      <c r="BH47" s="23" t="e">
        <f t="shared" si="62"/>
        <v>#NUM!</v>
      </c>
      <c r="BI47" s="280"/>
    </row>
    <row r="48" spans="1:61" ht="14.25" thickTop="1" thickBot="1" x14ac:dyDescent="0.25">
      <c r="A48" s="80"/>
      <c r="B48" s="104">
        <f t="shared" si="31"/>
        <v>241</v>
      </c>
      <c r="C48" s="154"/>
      <c r="D48" s="258"/>
      <c r="E48" s="165"/>
      <c r="F48" s="165"/>
      <c r="G48" s="165"/>
      <c r="H48" s="107"/>
      <c r="I48" s="107"/>
      <c r="J48" s="107"/>
      <c r="K48" s="261"/>
      <c r="L48" s="261"/>
      <c r="M48" s="261"/>
      <c r="N48" s="158" t="e">
        <f t="shared" si="32"/>
        <v>#NUM!</v>
      </c>
      <c r="O48" s="252">
        <f t="shared" si="33"/>
        <v>0</v>
      </c>
      <c r="P48" s="253">
        <f t="shared" si="34"/>
        <v>0</v>
      </c>
      <c r="Q48" s="253">
        <f t="shared" si="35"/>
        <v>0</v>
      </c>
      <c r="R48" s="155">
        <f t="shared" si="36"/>
        <v>0</v>
      </c>
      <c r="S48" s="100">
        <f t="shared" si="37"/>
        <v>0</v>
      </c>
      <c r="T48" s="100">
        <f t="shared" si="38"/>
        <v>0</v>
      </c>
      <c r="U48" s="101">
        <f t="shared" si="39"/>
        <v>0</v>
      </c>
      <c r="V48" s="102">
        <f t="shared" si="40"/>
        <v>0</v>
      </c>
      <c r="W48" s="102">
        <f t="shared" si="41"/>
        <v>0</v>
      </c>
      <c r="X48" s="167">
        <f t="shared" si="42"/>
        <v>0.6</v>
      </c>
      <c r="Y48" s="103">
        <f t="shared" si="43"/>
        <v>0</v>
      </c>
      <c r="Z48" s="48">
        <f t="shared" si="44"/>
        <v>0</v>
      </c>
      <c r="AA48" s="48">
        <f t="shared" si="45"/>
        <v>0</v>
      </c>
      <c r="AB48" s="49">
        <f t="shared" si="46"/>
        <v>0</v>
      </c>
      <c r="AC48" s="109">
        <f t="shared" si="47"/>
        <v>0</v>
      </c>
      <c r="AD48" s="82">
        <f t="shared" si="48"/>
        <v>0</v>
      </c>
      <c r="AE48" s="110">
        <f t="shared" si="49"/>
        <v>0</v>
      </c>
      <c r="AF48" s="213">
        <v>29</v>
      </c>
      <c r="AG48" s="214">
        <v>2</v>
      </c>
      <c r="AH48" s="215">
        <v>2004</v>
      </c>
      <c r="AI48" s="157" t="s">
        <v>20</v>
      </c>
      <c r="AJ48" s="213">
        <v>1</v>
      </c>
      <c r="AK48" s="214">
        <v>3</v>
      </c>
      <c r="AL48" s="215">
        <v>2004</v>
      </c>
      <c r="AM48" s="54">
        <f t="shared" si="50"/>
        <v>0</v>
      </c>
      <c r="AN48" s="50">
        <f t="shared" si="51"/>
        <v>0</v>
      </c>
      <c r="AO48" s="51">
        <f t="shared" si="52"/>
        <v>0</v>
      </c>
      <c r="AP48" s="51">
        <f t="shared" si="53"/>
        <v>0</v>
      </c>
      <c r="AQ48" s="12">
        <f t="shared" si="54"/>
        <v>0</v>
      </c>
      <c r="AR48" s="12">
        <f t="shared" si="55"/>
        <v>0</v>
      </c>
      <c r="AS48" s="20">
        <f t="shared" si="56"/>
        <v>0</v>
      </c>
      <c r="AT48" s="44">
        <v>2</v>
      </c>
      <c r="AU48" s="42">
        <v>4</v>
      </c>
      <c r="AV48" s="22">
        <v>6</v>
      </c>
      <c r="AW48" s="43">
        <v>9</v>
      </c>
      <c r="AX48" s="41">
        <v>11</v>
      </c>
      <c r="AY48" s="45">
        <v>29</v>
      </c>
      <c r="AZ48" s="21">
        <v>28</v>
      </c>
      <c r="BA48" s="46">
        <v>31</v>
      </c>
      <c r="BB48" s="47">
        <v>30</v>
      </c>
      <c r="BC48" s="13">
        <f t="shared" si="57"/>
        <v>31</v>
      </c>
      <c r="BD48" s="24">
        <f t="shared" si="58"/>
        <v>0</v>
      </c>
      <c r="BE48" s="31">
        <f t="shared" si="59"/>
        <v>0</v>
      </c>
      <c r="BF48" s="29" t="e">
        <f t="shared" si="60"/>
        <v>#NUM!</v>
      </c>
      <c r="BG48" s="29" t="e">
        <f t="shared" si="61"/>
        <v>#NUM!</v>
      </c>
      <c r="BH48" s="23" t="e">
        <f t="shared" si="62"/>
        <v>#NUM!</v>
      </c>
      <c r="BI48" s="280"/>
    </row>
    <row r="49" spans="1:61" ht="13.5" thickBot="1" x14ac:dyDescent="0.25">
      <c r="A49" s="80"/>
      <c r="B49" s="111">
        <f t="shared" si="31"/>
        <v>242</v>
      </c>
      <c r="C49" s="112"/>
      <c r="D49" s="256"/>
      <c r="E49" s="163"/>
      <c r="F49" s="163"/>
      <c r="G49" s="163"/>
      <c r="H49" s="106"/>
      <c r="I49" s="106"/>
      <c r="J49" s="106"/>
      <c r="K49" s="261"/>
      <c r="L49" s="261"/>
      <c r="M49" s="261"/>
      <c r="N49" s="158" t="e">
        <f t="shared" si="32"/>
        <v>#NUM!</v>
      </c>
      <c r="O49" s="252">
        <f t="shared" si="33"/>
        <v>0</v>
      </c>
      <c r="P49" s="253">
        <f t="shared" si="34"/>
        <v>0</v>
      </c>
      <c r="Q49" s="253">
        <f t="shared" si="35"/>
        <v>0</v>
      </c>
      <c r="R49" s="108">
        <f t="shared" si="36"/>
        <v>0</v>
      </c>
      <c r="S49" s="100">
        <f t="shared" si="37"/>
        <v>0</v>
      </c>
      <c r="T49" s="100">
        <f t="shared" si="38"/>
        <v>0</v>
      </c>
      <c r="U49" s="101">
        <f t="shared" si="39"/>
        <v>0</v>
      </c>
      <c r="V49" s="102">
        <f t="shared" si="40"/>
        <v>0</v>
      </c>
      <c r="W49" s="102">
        <f t="shared" si="41"/>
        <v>0</v>
      </c>
      <c r="X49" s="167">
        <f t="shared" si="42"/>
        <v>0.6</v>
      </c>
      <c r="Y49" s="103">
        <f t="shared" si="43"/>
        <v>0</v>
      </c>
      <c r="Z49" s="48">
        <f t="shared" si="44"/>
        <v>0</v>
      </c>
      <c r="AA49" s="48">
        <f t="shared" si="45"/>
        <v>0</v>
      </c>
      <c r="AB49" s="49">
        <f t="shared" si="46"/>
        <v>0</v>
      </c>
      <c r="AC49" s="109">
        <f t="shared" si="47"/>
        <v>0</v>
      </c>
      <c r="AD49" s="82">
        <f t="shared" si="48"/>
        <v>0</v>
      </c>
      <c r="AE49" s="110">
        <f t="shared" si="49"/>
        <v>0</v>
      </c>
      <c r="AF49" s="213">
        <v>29</v>
      </c>
      <c r="AG49" s="214">
        <v>2</v>
      </c>
      <c r="AH49" s="215">
        <v>2004</v>
      </c>
      <c r="AI49" s="157" t="s">
        <v>20</v>
      </c>
      <c r="AJ49" s="213">
        <v>1</v>
      </c>
      <c r="AK49" s="214">
        <v>3</v>
      </c>
      <c r="AL49" s="215">
        <v>2004</v>
      </c>
      <c r="AM49" s="54">
        <f t="shared" si="50"/>
        <v>0</v>
      </c>
      <c r="AN49" s="50">
        <f t="shared" si="51"/>
        <v>0</v>
      </c>
      <c r="AO49" s="51">
        <f t="shared" si="52"/>
        <v>0</v>
      </c>
      <c r="AP49" s="51">
        <f t="shared" si="53"/>
        <v>0</v>
      </c>
      <c r="AQ49" s="12">
        <f t="shared" si="54"/>
        <v>0</v>
      </c>
      <c r="AR49" s="12">
        <f t="shared" si="55"/>
        <v>0</v>
      </c>
      <c r="AS49" s="20">
        <f t="shared" si="56"/>
        <v>0</v>
      </c>
      <c r="AT49" s="44">
        <v>2</v>
      </c>
      <c r="AU49" s="42">
        <v>4</v>
      </c>
      <c r="AV49" s="22">
        <v>6</v>
      </c>
      <c r="AW49" s="43">
        <v>9</v>
      </c>
      <c r="AX49" s="41">
        <v>11</v>
      </c>
      <c r="AY49" s="45">
        <v>29</v>
      </c>
      <c r="AZ49" s="21">
        <v>28</v>
      </c>
      <c r="BA49" s="46">
        <v>31</v>
      </c>
      <c r="BB49" s="47">
        <v>30</v>
      </c>
      <c r="BC49" s="13">
        <f t="shared" si="57"/>
        <v>31</v>
      </c>
      <c r="BD49" s="24">
        <f t="shared" si="58"/>
        <v>0</v>
      </c>
      <c r="BE49" s="31">
        <f t="shared" si="59"/>
        <v>0</v>
      </c>
      <c r="BF49" s="29" t="e">
        <f t="shared" si="60"/>
        <v>#NUM!</v>
      </c>
      <c r="BG49" s="29" t="e">
        <f t="shared" si="61"/>
        <v>#NUM!</v>
      </c>
      <c r="BH49" s="23" t="e">
        <f t="shared" si="62"/>
        <v>#NUM!</v>
      </c>
      <c r="BI49" s="280"/>
    </row>
    <row r="50" spans="1:61" ht="13.5" thickBot="1" x14ac:dyDescent="0.25">
      <c r="A50" s="80"/>
      <c r="B50" s="111">
        <f t="shared" si="31"/>
        <v>243</v>
      </c>
      <c r="C50" s="112"/>
      <c r="D50" s="256"/>
      <c r="E50" s="163"/>
      <c r="F50" s="163"/>
      <c r="G50" s="163"/>
      <c r="H50" s="106"/>
      <c r="I50" s="106"/>
      <c r="J50" s="106"/>
      <c r="K50" s="261"/>
      <c r="L50" s="261"/>
      <c r="M50" s="261"/>
      <c r="N50" s="158" t="e">
        <f t="shared" si="32"/>
        <v>#NUM!</v>
      </c>
      <c r="O50" s="252">
        <f t="shared" si="33"/>
        <v>0</v>
      </c>
      <c r="P50" s="253">
        <f t="shared" si="34"/>
        <v>0</v>
      </c>
      <c r="Q50" s="253">
        <f t="shared" si="35"/>
        <v>0</v>
      </c>
      <c r="R50" s="108">
        <f t="shared" si="36"/>
        <v>0</v>
      </c>
      <c r="S50" s="100">
        <f t="shared" si="37"/>
        <v>0</v>
      </c>
      <c r="T50" s="100">
        <f t="shared" si="38"/>
        <v>0</v>
      </c>
      <c r="U50" s="101">
        <f t="shared" si="39"/>
        <v>0</v>
      </c>
      <c r="V50" s="102">
        <f t="shared" si="40"/>
        <v>0</v>
      </c>
      <c r="W50" s="102">
        <f t="shared" si="41"/>
        <v>0</v>
      </c>
      <c r="X50" s="167">
        <f t="shared" si="42"/>
        <v>0.6</v>
      </c>
      <c r="Y50" s="103">
        <f t="shared" si="43"/>
        <v>0</v>
      </c>
      <c r="Z50" s="48">
        <f t="shared" si="44"/>
        <v>0</v>
      </c>
      <c r="AA50" s="48">
        <f t="shared" si="45"/>
        <v>0</v>
      </c>
      <c r="AB50" s="49">
        <f t="shared" si="46"/>
        <v>0</v>
      </c>
      <c r="AC50" s="109">
        <f t="shared" si="47"/>
        <v>0</v>
      </c>
      <c r="AD50" s="82">
        <f t="shared" si="48"/>
        <v>0</v>
      </c>
      <c r="AE50" s="110">
        <f t="shared" si="49"/>
        <v>0</v>
      </c>
      <c r="AF50" s="213">
        <v>29</v>
      </c>
      <c r="AG50" s="214">
        <v>2</v>
      </c>
      <c r="AH50" s="215">
        <v>2004</v>
      </c>
      <c r="AI50" s="157" t="s">
        <v>20</v>
      </c>
      <c r="AJ50" s="213">
        <v>1</v>
      </c>
      <c r="AK50" s="214">
        <v>3</v>
      </c>
      <c r="AL50" s="215">
        <v>2004</v>
      </c>
      <c r="AM50" s="54">
        <f t="shared" si="50"/>
        <v>0</v>
      </c>
      <c r="AN50" s="50">
        <f t="shared" si="51"/>
        <v>0</v>
      </c>
      <c r="AO50" s="51">
        <f t="shared" si="52"/>
        <v>0</v>
      </c>
      <c r="AP50" s="51">
        <f t="shared" si="53"/>
        <v>0</v>
      </c>
      <c r="AQ50" s="12">
        <f t="shared" si="54"/>
        <v>0</v>
      </c>
      <c r="AR50" s="12">
        <f t="shared" si="55"/>
        <v>0</v>
      </c>
      <c r="AS50" s="20">
        <f t="shared" si="56"/>
        <v>0</v>
      </c>
      <c r="AT50" s="44">
        <v>2</v>
      </c>
      <c r="AU50" s="42">
        <v>4</v>
      </c>
      <c r="AV50" s="22">
        <v>6</v>
      </c>
      <c r="AW50" s="43">
        <v>9</v>
      </c>
      <c r="AX50" s="41">
        <v>11</v>
      </c>
      <c r="AY50" s="45">
        <v>29</v>
      </c>
      <c r="AZ50" s="21">
        <v>28</v>
      </c>
      <c r="BA50" s="46">
        <v>31</v>
      </c>
      <c r="BB50" s="47">
        <v>30</v>
      </c>
      <c r="BC50" s="13">
        <f t="shared" si="57"/>
        <v>31</v>
      </c>
      <c r="BD50" s="24">
        <f t="shared" si="58"/>
        <v>0</v>
      </c>
      <c r="BE50" s="31">
        <f t="shared" si="59"/>
        <v>0</v>
      </c>
      <c r="BF50" s="29" t="e">
        <f t="shared" si="60"/>
        <v>#NUM!</v>
      </c>
      <c r="BG50" s="29" t="e">
        <f t="shared" si="61"/>
        <v>#NUM!</v>
      </c>
      <c r="BH50" s="23" t="e">
        <f t="shared" si="62"/>
        <v>#NUM!</v>
      </c>
      <c r="BI50" s="280"/>
    </row>
    <row r="51" spans="1:61" ht="13.5" thickBot="1" x14ac:dyDescent="0.25">
      <c r="A51" s="80"/>
      <c r="B51" s="111">
        <f t="shared" si="31"/>
        <v>244</v>
      </c>
      <c r="C51" s="112"/>
      <c r="D51" s="256"/>
      <c r="E51" s="163"/>
      <c r="F51" s="163"/>
      <c r="G51" s="163"/>
      <c r="H51" s="106"/>
      <c r="I51" s="106"/>
      <c r="J51" s="106"/>
      <c r="K51" s="261"/>
      <c r="L51" s="261"/>
      <c r="M51" s="261"/>
      <c r="N51" s="158" t="e">
        <f t="shared" si="32"/>
        <v>#NUM!</v>
      </c>
      <c r="O51" s="252">
        <f t="shared" si="33"/>
        <v>0</v>
      </c>
      <c r="P51" s="253">
        <f t="shared" si="34"/>
        <v>0</v>
      </c>
      <c r="Q51" s="253">
        <f t="shared" si="35"/>
        <v>0</v>
      </c>
      <c r="R51" s="108">
        <f t="shared" si="36"/>
        <v>0</v>
      </c>
      <c r="S51" s="100">
        <f t="shared" si="37"/>
        <v>0</v>
      </c>
      <c r="T51" s="100">
        <f t="shared" si="38"/>
        <v>0</v>
      </c>
      <c r="U51" s="101">
        <f t="shared" si="39"/>
        <v>0</v>
      </c>
      <c r="V51" s="102">
        <f t="shared" si="40"/>
        <v>0</v>
      </c>
      <c r="W51" s="102">
        <f t="shared" si="41"/>
        <v>0</v>
      </c>
      <c r="X51" s="167">
        <f t="shared" si="42"/>
        <v>0.6</v>
      </c>
      <c r="Y51" s="103">
        <f t="shared" si="43"/>
        <v>0</v>
      </c>
      <c r="Z51" s="48">
        <f t="shared" si="44"/>
        <v>0</v>
      </c>
      <c r="AA51" s="48">
        <f t="shared" si="45"/>
        <v>0</v>
      </c>
      <c r="AB51" s="49">
        <f t="shared" si="46"/>
        <v>0</v>
      </c>
      <c r="AC51" s="109">
        <f t="shared" si="47"/>
        <v>0</v>
      </c>
      <c r="AD51" s="82">
        <f t="shared" si="48"/>
        <v>0</v>
      </c>
      <c r="AE51" s="110">
        <f t="shared" si="49"/>
        <v>0</v>
      </c>
      <c r="AF51" s="213">
        <v>29</v>
      </c>
      <c r="AG51" s="214">
        <v>2</v>
      </c>
      <c r="AH51" s="215">
        <v>2004</v>
      </c>
      <c r="AI51" s="157" t="s">
        <v>20</v>
      </c>
      <c r="AJ51" s="213">
        <v>1</v>
      </c>
      <c r="AK51" s="214">
        <v>3</v>
      </c>
      <c r="AL51" s="215">
        <v>2004</v>
      </c>
      <c r="AM51" s="54">
        <f t="shared" si="50"/>
        <v>0</v>
      </c>
      <c r="AN51" s="50">
        <f t="shared" si="51"/>
        <v>0</v>
      </c>
      <c r="AO51" s="51">
        <f t="shared" si="52"/>
        <v>0</v>
      </c>
      <c r="AP51" s="51">
        <f t="shared" si="53"/>
        <v>0</v>
      </c>
      <c r="AQ51" s="12">
        <f t="shared" si="54"/>
        <v>0</v>
      </c>
      <c r="AR51" s="12">
        <f t="shared" si="55"/>
        <v>0</v>
      </c>
      <c r="AS51" s="20">
        <f t="shared" si="56"/>
        <v>0</v>
      </c>
      <c r="AT51" s="44">
        <v>2</v>
      </c>
      <c r="AU51" s="42">
        <v>4</v>
      </c>
      <c r="AV51" s="22">
        <v>6</v>
      </c>
      <c r="AW51" s="43">
        <v>9</v>
      </c>
      <c r="AX51" s="41">
        <v>11</v>
      </c>
      <c r="AY51" s="45">
        <v>29</v>
      </c>
      <c r="AZ51" s="21">
        <v>28</v>
      </c>
      <c r="BA51" s="46">
        <v>31</v>
      </c>
      <c r="BB51" s="47">
        <v>30</v>
      </c>
      <c r="BC51" s="13">
        <f t="shared" si="57"/>
        <v>31</v>
      </c>
      <c r="BD51" s="24">
        <f t="shared" si="58"/>
        <v>0</v>
      </c>
      <c r="BE51" s="31">
        <f t="shared" si="59"/>
        <v>0</v>
      </c>
      <c r="BF51" s="29" t="e">
        <f t="shared" si="60"/>
        <v>#NUM!</v>
      </c>
      <c r="BG51" s="29" t="e">
        <f t="shared" si="61"/>
        <v>#NUM!</v>
      </c>
      <c r="BH51" s="23" t="e">
        <f t="shared" si="62"/>
        <v>#NUM!</v>
      </c>
      <c r="BI51" s="280"/>
    </row>
    <row r="52" spans="1:61" ht="13.5" thickBot="1" x14ac:dyDescent="0.25">
      <c r="A52" s="80"/>
      <c r="B52" s="111">
        <f t="shared" si="31"/>
        <v>245</v>
      </c>
      <c r="C52" s="112"/>
      <c r="D52" s="256"/>
      <c r="E52" s="163"/>
      <c r="F52" s="163"/>
      <c r="G52" s="163"/>
      <c r="H52" s="106"/>
      <c r="I52" s="106"/>
      <c r="J52" s="106"/>
      <c r="K52" s="261"/>
      <c r="L52" s="261"/>
      <c r="M52" s="261"/>
      <c r="N52" s="158" t="e">
        <f t="shared" si="32"/>
        <v>#NUM!</v>
      </c>
      <c r="O52" s="252">
        <f t="shared" si="33"/>
        <v>0</v>
      </c>
      <c r="P52" s="253">
        <f t="shared" si="34"/>
        <v>0</v>
      </c>
      <c r="Q52" s="253">
        <f t="shared" si="35"/>
        <v>0</v>
      </c>
      <c r="R52" s="108">
        <f t="shared" si="36"/>
        <v>0</v>
      </c>
      <c r="S52" s="100">
        <f t="shared" si="37"/>
        <v>0</v>
      </c>
      <c r="T52" s="100">
        <f t="shared" si="38"/>
        <v>0</v>
      </c>
      <c r="U52" s="101">
        <f t="shared" si="39"/>
        <v>0</v>
      </c>
      <c r="V52" s="102">
        <f t="shared" si="40"/>
        <v>0</v>
      </c>
      <c r="W52" s="102">
        <f t="shared" si="41"/>
        <v>0</v>
      </c>
      <c r="X52" s="167">
        <f t="shared" si="42"/>
        <v>0.6</v>
      </c>
      <c r="Y52" s="103">
        <f t="shared" si="43"/>
        <v>0</v>
      </c>
      <c r="Z52" s="48">
        <f t="shared" si="44"/>
        <v>0</v>
      </c>
      <c r="AA52" s="48">
        <f t="shared" si="45"/>
        <v>0</v>
      </c>
      <c r="AB52" s="49">
        <f t="shared" si="46"/>
        <v>0</v>
      </c>
      <c r="AC52" s="109">
        <f t="shared" si="47"/>
        <v>0</v>
      </c>
      <c r="AD52" s="82">
        <f t="shared" si="48"/>
        <v>0</v>
      </c>
      <c r="AE52" s="110">
        <f t="shared" si="49"/>
        <v>0</v>
      </c>
      <c r="AF52" s="213">
        <v>29</v>
      </c>
      <c r="AG52" s="214">
        <v>2</v>
      </c>
      <c r="AH52" s="215">
        <v>2004</v>
      </c>
      <c r="AI52" s="157" t="s">
        <v>20</v>
      </c>
      <c r="AJ52" s="213">
        <v>1</v>
      </c>
      <c r="AK52" s="214">
        <v>3</v>
      </c>
      <c r="AL52" s="215">
        <v>2004</v>
      </c>
      <c r="AM52" s="54">
        <f t="shared" si="50"/>
        <v>0</v>
      </c>
      <c r="AN52" s="50">
        <f t="shared" si="51"/>
        <v>0</v>
      </c>
      <c r="AO52" s="51">
        <f t="shared" si="52"/>
        <v>0</v>
      </c>
      <c r="AP52" s="51">
        <f t="shared" si="53"/>
        <v>0</v>
      </c>
      <c r="AQ52" s="12">
        <f t="shared" si="54"/>
        <v>0</v>
      </c>
      <c r="AR52" s="12">
        <f t="shared" si="55"/>
        <v>0</v>
      </c>
      <c r="AS52" s="20">
        <f t="shared" si="56"/>
        <v>0</v>
      </c>
      <c r="AT52" s="44">
        <v>2</v>
      </c>
      <c r="AU52" s="42">
        <v>4</v>
      </c>
      <c r="AV52" s="22">
        <v>6</v>
      </c>
      <c r="AW52" s="43">
        <v>9</v>
      </c>
      <c r="AX52" s="41">
        <v>11</v>
      </c>
      <c r="AY52" s="45">
        <v>29</v>
      </c>
      <c r="AZ52" s="21">
        <v>28</v>
      </c>
      <c r="BA52" s="46">
        <v>31</v>
      </c>
      <c r="BB52" s="47">
        <v>30</v>
      </c>
      <c r="BC52" s="13">
        <f t="shared" si="57"/>
        <v>31</v>
      </c>
      <c r="BD52" s="24">
        <f t="shared" si="58"/>
        <v>0</v>
      </c>
      <c r="BE52" s="31">
        <f t="shared" si="59"/>
        <v>0</v>
      </c>
      <c r="BF52" s="29" t="e">
        <f t="shared" si="60"/>
        <v>#NUM!</v>
      </c>
      <c r="BG52" s="29" t="e">
        <f t="shared" si="61"/>
        <v>#NUM!</v>
      </c>
      <c r="BH52" s="23" t="e">
        <f t="shared" si="62"/>
        <v>#NUM!</v>
      </c>
      <c r="BI52" s="280"/>
    </row>
    <row r="53" spans="1:61" ht="13.5" thickBot="1" x14ac:dyDescent="0.25">
      <c r="A53" s="80"/>
      <c r="B53" s="111">
        <f t="shared" si="31"/>
        <v>246</v>
      </c>
      <c r="C53" s="112"/>
      <c r="D53" s="256"/>
      <c r="E53" s="163"/>
      <c r="F53" s="163"/>
      <c r="G53" s="163"/>
      <c r="H53" s="106"/>
      <c r="I53" s="106"/>
      <c r="J53" s="106"/>
      <c r="K53" s="261"/>
      <c r="L53" s="261"/>
      <c r="M53" s="261"/>
      <c r="N53" s="158" t="e">
        <f t="shared" si="32"/>
        <v>#NUM!</v>
      </c>
      <c r="O53" s="252">
        <f t="shared" si="33"/>
        <v>0</v>
      </c>
      <c r="P53" s="253">
        <f t="shared" si="34"/>
        <v>0</v>
      </c>
      <c r="Q53" s="253">
        <f t="shared" si="35"/>
        <v>0</v>
      </c>
      <c r="R53" s="108">
        <f t="shared" si="36"/>
        <v>0</v>
      </c>
      <c r="S53" s="100">
        <f t="shared" si="37"/>
        <v>0</v>
      </c>
      <c r="T53" s="100">
        <f t="shared" si="38"/>
        <v>0</v>
      </c>
      <c r="U53" s="101">
        <f t="shared" si="39"/>
        <v>0</v>
      </c>
      <c r="V53" s="102">
        <f t="shared" si="40"/>
        <v>0</v>
      </c>
      <c r="W53" s="102">
        <f t="shared" si="41"/>
        <v>0</v>
      </c>
      <c r="X53" s="167">
        <f t="shared" si="42"/>
        <v>0.6</v>
      </c>
      <c r="Y53" s="103">
        <f t="shared" si="43"/>
        <v>0</v>
      </c>
      <c r="Z53" s="48">
        <f t="shared" si="44"/>
        <v>0</v>
      </c>
      <c r="AA53" s="48">
        <f t="shared" si="45"/>
        <v>0</v>
      </c>
      <c r="AB53" s="49">
        <f t="shared" si="46"/>
        <v>0</v>
      </c>
      <c r="AC53" s="109">
        <f t="shared" si="47"/>
        <v>0</v>
      </c>
      <c r="AD53" s="82">
        <f t="shared" si="48"/>
        <v>0</v>
      </c>
      <c r="AE53" s="110">
        <f t="shared" si="49"/>
        <v>0</v>
      </c>
      <c r="AF53" s="213">
        <v>29</v>
      </c>
      <c r="AG53" s="214">
        <v>2</v>
      </c>
      <c r="AH53" s="215">
        <v>2004</v>
      </c>
      <c r="AI53" s="157" t="s">
        <v>20</v>
      </c>
      <c r="AJ53" s="213">
        <v>1</v>
      </c>
      <c r="AK53" s="214">
        <v>3</v>
      </c>
      <c r="AL53" s="215">
        <v>2004</v>
      </c>
      <c r="AM53" s="54">
        <f t="shared" si="50"/>
        <v>0</v>
      </c>
      <c r="AN53" s="50">
        <f t="shared" si="51"/>
        <v>0</v>
      </c>
      <c r="AO53" s="51">
        <f t="shared" si="52"/>
        <v>0</v>
      </c>
      <c r="AP53" s="51">
        <f t="shared" si="53"/>
        <v>0</v>
      </c>
      <c r="AQ53" s="12">
        <f t="shared" si="54"/>
        <v>0</v>
      </c>
      <c r="AR53" s="12">
        <f t="shared" si="55"/>
        <v>0</v>
      </c>
      <c r="AS53" s="20">
        <f t="shared" si="56"/>
        <v>0</v>
      </c>
      <c r="AT53" s="44">
        <v>2</v>
      </c>
      <c r="AU53" s="42">
        <v>4</v>
      </c>
      <c r="AV53" s="22">
        <v>6</v>
      </c>
      <c r="AW53" s="43">
        <v>9</v>
      </c>
      <c r="AX53" s="41">
        <v>11</v>
      </c>
      <c r="AY53" s="45">
        <v>29</v>
      </c>
      <c r="AZ53" s="21">
        <v>28</v>
      </c>
      <c r="BA53" s="46">
        <v>31</v>
      </c>
      <c r="BB53" s="47">
        <v>30</v>
      </c>
      <c r="BC53" s="13">
        <f t="shared" si="57"/>
        <v>31</v>
      </c>
      <c r="BD53" s="24">
        <f t="shared" si="58"/>
        <v>0</v>
      </c>
      <c r="BE53" s="31">
        <f t="shared" si="59"/>
        <v>0</v>
      </c>
      <c r="BF53" s="29" t="e">
        <f t="shared" si="60"/>
        <v>#NUM!</v>
      </c>
      <c r="BG53" s="29" t="e">
        <f t="shared" si="61"/>
        <v>#NUM!</v>
      </c>
      <c r="BH53" s="23" t="e">
        <f t="shared" si="62"/>
        <v>#NUM!</v>
      </c>
      <c r="BI53" s="280"/>
    </row>
    <row r="54" spans="1:61" ht="13.5" thickBot="1" x14ac:dyDescent="0.25">
      <c r="A54" s="80"/>
      <c r="B54" s="111">
        <f t="shared" si="31"/>
        <v>247</v>
      </c>
      <c r="C54" s="112"/>
      <c r="D54" s="256"/>
      <c r="E54" s="163"/>
      <c r="F54" s="163"/>
      <c r="G54" s="163"/>
      <c r="H54" s="106"/>
      <c r="I54" s="106"/>
      <c r="J54" s="106"/>
      <c r="K54" s="261"/>
      <c r="L54" s="261"/>
      <c r="M54" s="261"/>
      <c r="N54" s="158" t="e">
        <f t="shared" si="32"/>
        <v>#NUM!</v>
      </c>
      <c r="O54" s="252">
        <f t="shared" si="33"/>
        <v>0</v>
      </c>
      <c r="P54" s="253">
        <f t="shared" si="34"/>
        <v>0</v>
      </c>
      <c r="Q54" s="253">
        <f t="shared" si="35"/>
        <v>0</v>
      </c>
      <c r="R54" s="108">
        <f t="shared" si="36"/>
        <v>0</v>
      </c>
      <c r="S54" s="100">
        <f t="shared" si="37"/>
        <v>0</v>
      </c>
      <c r="T54" s="100">
        <f t="shared" si="38"/>
        <v>0</v>
      </c>
      <c r="U54" s="101">
        <f t="shared" si="39"/>
        <v>0</v>
      </c>
      <c r="V54" s="102">
        <f t="shared" si="40"/>
        <v>0</v>
      </c>
      <c r="W54" s="102">
        <f t="shared" si="41"/>
        <v>0</v>
      </c>
      <c r="X54" s="167">
        <f t="shared" si="42"/>
        <v>0.6</v>
      </c>
      <c r="Y54" s="103">
        <f t="shared" si="43"/>
        <v>0</v>
      </c>
      <c r="Z54" s="48">
        <f t="shared" si="44"/>
        <v>0</v>
      </c>
      <c r="AA54" s="48">
        <f t="shared" si="45"/>
        <v>0</v>
      </c>
      <c r="AB54" s="49">
        <f t="shared" si="46"/>
        <v>0</v>
      </c>
      <c r="AC54" s="109">
        <f t="shared" si="47"/>
        <v>0</v>
      </c>
      <c r="AD54" s="82">
        <f t="shared" si="48"/>
        <v>0</v>
      </c>
      <c r="AE54" s="110">
        <f t="shared" si="49"/>
        <v>0</v>
      </c>
      <c r="AF54" s="213">
        <v>29</v>
      </c>
      <c r="AG54" s="214">
        <v>2</v>
      </c>
      <c r="AH54" s="215">
        <v>2004</v>
      </c>
      <c r="AI54" s="157" t="s">
        <v>20</v>
      </c>
      <c r="AJ54" s="213">
        <v>1</v>
      </c>
      <c r="AK54" s="214">
        <v>3</v>
      </c>
      <c r="AL54" s="215">
        <v>2004</v>
      </c>
      <c r="AM54" s="54">
        <f t="shared" si="50"/>
        <v>0</v>
      </c>
      <c r="AN54" s="50">
        <f t="shared" si="51"/>
        <v>0</v>
      </c>
      <c r="AO54" s="51">
        <f t="shared" si="52"/>
        <v>0</v>
      </c>
      <c r="AP54" s="51">
        <f t="shared" si="53"/>
        <v>0</v>
      </c>
      <c r="AQ54" s="12">
        <f t="shared" si="54"/>
        <v>0</v>
      </c>
      <c r="AR54" s="12">
        <f t="shared" si="55"/>
        <v>0</v>
      </c>
      <c r="AS54" s="20">
        <f t="shared" si="56"/>
        <v>0</v>
      </c>
      <c r="AT54" s="44">
        <v>2</v>
      </c>
      <c r="AU54" s="42">
        <v>4</v>
      </c>
      <c r="AV54" s="22">
        <v>6</v>
      </c>
      <c r="AW54" s="43">
        <v>9</v>
      </c>
      <c r="AX54" s="41">
        <v>11</v>
      </c>
      <c r="AY54" s="45">
        <v>29</v>
      </c>
      <c r="AZ54" s="21">
        <v>28</v>
      </c>
      <c r="BA54" s="46">
        <v>31</v>
      </c>
      <c r="BB54" s="47">
        <v>30</v>
      </c>
      <c r="BC54" s="13">
        <f t="shared" si="57"/>
        <v>31</v>
      </c>
      <c r="BD54" s="24">
        <f t="shared" si="58"/>
        <v>0</v>
      </c>
      <c r="BE54" s="31">
        <f t="shared" si="59"/>
        <v>0</v>
      </c>
      <c r="BF54" s="29" t="e">
        <f t="shared" si="60"/>
        <v>#NUM!</v>
      </c>
      <c r="BG54" s="29" t="e">
        <f t="shared" si="61"/>
        <v>#NUM!</v>
      </c>
      <c r="BH54" s="23" t="e">
        <f t="shared" si="62"/>
        <v>#NUM!</v>
      </c>
      <c r="BI54" s="280"/>
    </row>
    <row r="55" spans="1:61" ht="13.5" thickBot="1" x14ac:dyDescent="0.25">
      <c r="A55" s="80"/>
      <c r="B55" s="111">
        <f t="shared" si="31"/>
        <v>248</v>
      </c>
      <c r="C55" s="112"/>
      <c r="D55" s="256"/>
      <c r="E55" s="163"/>
      <c r="F55" s="163"/>
      <c r="G55" s="163"/>
      <c r="H55" s="106"/>
      <c r="I55" s="106"/>
      <c r="J55" s="106"/>
      <c r="K55" s="261"/>
      <c r="L55" s="261"/>
      <c r="M55" s="261"/>
      <c r="N55" s="158" t="e">
        <f t="shared" si="32"/>
        <v>#NUM!</v>
      </c>
      <c r="O55" s="252">
        <f t="shared" si="33"/>
        <v>0</v>
      </c>
      <c r="P55" s="253">
        <f t="shared" si="34"/>
        <v>0</v>
      </c>
      <c r="Q55" s="253">
        <f t="shared" si="35"/>
        <v>0</v>
      </c>
      <c r="R55" s="108">
        <f t="shared" si="36"/>
        <v>0</v>
      </c>
      <c r="S55" s="100">
        <f t="shared" si="37"/>
        <v>0</v>
      </c>
      <c r="T55" s="100">
        <f t="shared" si="38"/>
        <v>0</v>
      </c>
      <c r="U55" s="101">
        <f t="shared" si="39"/>
        <v>0</v>
      </c>
      <c r="V55" s="102">
        <f t="shared" si="40"/>
        <v>0</v>
      </c>
      <c r="W55" s="102">
        <f t="shared" si="41"/>
        <v>0</v>
      </c>
      <c r="X55" s="167">
        <f t="shared" si="42"/>
        <v>0.6</v>
      </c>
      <c r="Y55" s="103">
        <f t="shared" si="43"/>
        <v>0</v>
      </c>
      <c r="Z55" s="48">
        <f t="shared" si="44"/>
        <v>0</v>
      </c>
      <c r="AA55" s="48">
        <f t="shared" si="45"/>
        <v>0</v>
      </c>
      <c r="AB55" s="49">
        <f t="shared" si="46"/>
        <v>0</v>
      </c>
      <c r="AC55" s="109">
        <f t="shared" si="47"/>
        <v>0</v>
      </c>
      <c r="AD55" s="82">
        <f t="shared" si="48"/>
        <v>0</v>
      </c>
      <c r="AE55" s="110">
        <f t="shared" si="49"/>
        <v>0</v>
      </c>
      <c r="AF55" s="213">
        <v>29</v>
      </c>
      <c r="AG55" s="214">
        <v>2</v>
      </c>
      <c r="AH55" s="215">
        <v>2004</v>
      </c>
      <c r="AI55" s="157" t="s">
        <v>20</v>
      </c>
      <c r="AJ55" s="213">
        <v>1</v>
      </c>
      <c r="AK55" s="214">
        <v>3</v>
      </c>
      <c r="AL55" s="215">
        <v>2004</v>
      </c>
      <c r="AM55" s="54">
        <f t="shared" si="50"/>
        <v>0</v>
      </c>
      <c r="AN55" s="50">
        <f t="shared" si="51"/>
        <v>0</v>
      </c>
      <c r="AO55" s="51">
        <f t="shared" si="52"/>
        <v>0</v>
      </c>
      <c r="AP55" s="51">
        <f t="shared" si="53"/>
        <v>0</v>
      </c>
      <c r="AQ55" s="12">
        <f t="shared" si="54"/>
        <v>0</v>
      </c>
      <c r="AR55" s="12">
        <f t="shared" si="55"/>
        <v>0</v>
      </c>
      <c r="AS55" s="20">
        <f t="shared" si="56"/>
        <v>0</v>
      </c>
      <c r="AT55" s="44">
        <v>2</v>
      </c>
      <c r="AU55" s="42">
        <v>4</v>
      </c>
      <c r="AV55" s="22">
        <v>6</v>
      </c>
      <c r="AW55" s="43">
        <v>9</v>
      </c>
      <c r="AX55" s="41">
        <v>11</v>
      </c>
      <c r="AY55" s="45">
        <v>29</v>
      </c>
      <c r="AZ55" s="21">
        <v>28</v>
      </c>
      <c r="BA55" s="46">
        <v>31</v>
      </c>
      <c r="BB55" s="47">
        <v>30</v>
      </c>
      <c r="BC55" s="13">
        <f t="shared" si="57"/>
        <v>31</v>
      </c>
      <c r="BD55" s="24">
        <f t="shared" si="58"/>
        <v>0</v>
      </c>
      <c r="BE55" s="31">
        <f t="shared" si="59"/>
        <v>0</v>
      </c>
      <c r="BF55" s="29" t="e">
        <f t="shared" si="60"/>
        <v>#NUM!</v>
      </c>
      <c r="BG55" s="29" t="e">
        <f t="shared" si="61"/>
        <v>#NUM!</v>
      </c>
      <c r="BH55" s="23" t="e">
        <f t="shared" si="62"/>
        <v>#NUM!</v>
      </c>
      <c r="BI55" s="280"/>
    </row>
    <row r="56" spans="1:61" ht="13.5" thickBot="1" x14ac:dyDescent="0.25">
      <c r="A56" s="80"/>
      <c r="B56" s="111">
        <f t="shared" si="31"/>
        <v>249</v>
      </c>
      <c r="C56" s="112"/>
      <c r="D56" s="256"/>
      <c r="E56" s="163"/>
      <c r="F56" s="163"/>
      <c r="G56" s="163"/>
      <c r="H56" s="106"/>
      <c r="I56" s="106"/>
      <c r="J56" s="106"/>
      <c r="K56" s="261"/>
      <c r="L56" s="261"/>
      <c r="M56" s="261"/>
      <c r="N56" s="158" t="e">
        <f t="shared" si="32"/>
        <v>#NUM!</v>
      </c>
      <c r="O56" s="252">
        <f t="shared" si="33"/>
        <v>0</v>
      </c>
      <c r="P56" s="253">
        <f t="shared" si="34"/>
        <v>0</v>
      </c>
      <c r="Q56" s="253">
        <f t="shared" si="35"/>
        <v>0</v>
      </c>
      <c r="R56" s="108">
        <f t="shared" si="36"/>
        <v>0</v>
      </c>
      <c r="S56" s="100">
        <f t="shared" si="37"/>
        <v>0</v>
      </c>
      <c r="T56" s="100">
        <f t="shared" si="38"/>
        <v>0</v>
      </c>
      <c r="U56" s="101">
        <f t="shared" si="39"/>
        <v>0</v>
      </c>
      <c r="V56" s="102">
        <f t="shared" si="40"/>
        <v>0</v>
      </c>
      <c r="W56" s="102">
        <f t="shared" si="41"/>
        <v>0</v>
      </c>
      <c r="X56" s="167">
        <f t="shared" si="42"/>
        <v>0.6</v>
      </c>
      <c r="Y56" s="103">
        <f t="shared" si="43"/>
        <v>0</v>
      </c>
      <c r="Z56" s="48">
        <f t="shared" si="44"/>
        <v>0</v>
      </c>
      <c r="AA56" s="48">
        <f t="shared" si="45"/>
        <v>0</v>
      </c>
      <c r="AB56" s="49">
        <f t="shared" si="46"/>
        <v>0</v>
      </c>
      <c r="AC56" s="109">
        <f t="shared" si="47"/>
        <v>0</v>
      </c>
      <c r="AD56" s="82">
        <f t="shared" si="48"/>
        <v>0</v>
      </c>
      <c r="AE56" s="110">
        <f t="shared" si="49"/>
        <v>0</v>
      </c>
      <c r="AF56" s="213">
        <v>29</v>
      </c>
      <c r="AG56" s="214">
        <v>2</v>
      </c>
      <c r="AH56" s="215">
        <v>2004</v>
      </c>
      <c r="AI56" s="157" t="s">
        <v>20</v>
      </c>
      <c r="AJ56" s="213">
        <v>1</v>
      </c>
      <c r="AK56" s="214">
        <v>3</v>
      </c>
      <c r="AL56" s="215">
        <v>2004</v>
      </c>
      <c r="AM56" s="54">
        <f t="shared" si="50"/>
        <v>0</v>
      </c>
      <c r="AN56" s="50">
        <f t="shared" si="51"/>
        <v>0</v>
      </c>
      <c r="AO56" s="51">
        <f t="shared" si="52"/>
        <v>0</v>
      </c>
      <c r="AP56" s="51">
        <f t="shared" si="53"/>
        <v>0</v>
      </c>
      <c r="AQ56" s="12">
        <f t="shared" si="54"/>
        <v>0</v>
      </c>
      <c r="AR56" s="12">
        <f t="shared" si="55"/>
        <v>0</v>
      </c>
      <c r="AS56" s="20">
        <f t="shared" si="56"/>
        <v>0</v>
      </c>
      <c r="AT56" s="44">
        <v>2</v>
      </c>
      <c r="AU56" s="42">
        <v>4</v>
      </c>
      <c r="AV56" s="22">
        <v>6</v>
      </c>
      <c r="AW56" s="43">
        <v>9</v>
      </c>
      <c r="AX56" s="41">
        <v>11</v>
      </c>
      <c r="AY56" s="45">
        <v>29</v>
      </c>
      <c r="AZ56" s="21">
        <v>28</v>
      </c>
      <c r="BA56" s="46">
        <v>31</v>
      </c>
      <c r="BB56" s="47">
        <v>30</v>
      </c>
      <c r="BC56" s="13">
        <f t="shared" si="57"/>
        <v>31</v>
      </c>
      <c r="BD56" s="24">
        <f t="shared" si="58"/>
        <v>0</v>
      </c>
      <c r="BE56" s="31">
        <f t="shared" si="59"/>
        <v>0</v>
      </c>
      <c r="BF56" s="29" t="e">
        <f t="shared" si="60"/>
        <v>#NUM!</v>
      </c>
      <c r="BG56" s="29" t="e">
        <f t="shared" si="61"/>
        <v>#NUM!</v>
      </c>
      <c r="BH56" s="23" t="e">
        <f t="shared" si="62"/>
        <v>#NUM!</v>
      </c>
      <c r="BI56" s="280"/>
    </row>
    <row r="57" spans="1:61" ht="13.5" thickBot="1" x14ac:dyDescent="0.25">
      <c r="A57" s="80"/>
      <c r="B57" s="148">
        <f t="shared" si="31"/>
        <v>250</v>
      </c>
      <c r="C57" s="149"/>
      <c r="D57" s="257"/>
      <c r="E57" s="164"/>
      <c r="F57" s="164"/>
      <c r="G57" s="164"/>
      <c r="H57" s="150"/>
      <c r="I57" s="150"/>
      <c r="J57" s="150"/>
      <c r="K57" s="263"/>
      <c r="L57" s="263"/>
      <c r="M57" s="263"/>
      <c r="N57" s="158" t="e">
        <f t="shared" si="32"/>
        <v>#NUM!</v>
      </c>
      <c r="O57" s="252">
        <f t="shared" si="33"/>
        <v>0</v>
      </c>
      <c r="P57" s="253">
        <f t="shared" si="34"/>
        <v>0</v>
      </c>
      <c r="Q57" s="253">
        <f t="shared" si="35"/>
        <v>0</v>
      </c>
      <c r="R57" s="161">
        <f t="shared" si="36"/>
        <v>0</v>
      </c>
      <c r="S57" s="151">
        <f t="shared" si="37"/>
        <v>0</v>
      </c>
      <c r="T57" s="151">
        <f t="shared" si="38"/>
        <v>0</v>
      </c>
      <c r="U57" s="152">
        <f t="shared" si="39"/>
        <v>0</v>
      </c>
      <c r="V57" s="153">
        <f t="shared" si="40"/>
        <v>0</v>
      </c>
      <c r="W57" s="153">
        <f t="shared" si="41"/>
        <v>0</v>
      </c>
      <c r="X57" s="168">
        <f t="shared" si="42"/>
        <v>0.6</v>
      </c>
      <c r="Y57" s="103">
        <f t="shared" si="43"/>
        <v>0</v>
      </c>
      <c r="Z57" s="48">
        <f t="shared" si="44"/>
        <v>0</v>
      </c>
      <c r="AA57" s="48">
        <f t="shared" si="45"/>
        <v>0</v>
      </c>
      <c r="AB57" s="49">
        <f t="shared" si="46"/>
        <v>0</v>
      </c>
      <c r="AC57" s="109">
        <f t="shared" si="47"/>
        <v>0</v>
      </c>
      <c r="AD57" s="82">
        <f t="shared" si="48"/>
        <v>0</v>
      </c>
      <c r="AE57" s="110">
        <f t="shared" si="49"/>
        <v>0</v>
      </c>
      <c r="AF57" s="213">
        <v>29</v>
      </c>
      <c r="AG57" s="214">
        <v>2</v>
      </c>
      <c r="AH57" s="215">
        <v>2004</v>
      </c>
      <c r="AI57" s="157" t="s">
        <v>20</v>
      </c>
      <c r="AJ57" s="213">
        <v>1</v>
      </c>
      <c r="AK57" s="214">
        <v>3</v>
      </c>
      <c r="AL57" s="215">
        <v>2004</v>
      </c>
      <c r="AM57" s="54">
        <f t="shared" si="50"/>
        <v>0</v>
      </c>
      <c r="AN57" s="50">
        <f t="shared" si="51"/>
        <v>0</v>
      </c>
      <c r="AO57" s="51">
        <f t="shared" si="52"/>
        <v>0</v>
      </c>
      <c r="AP57" s="51">
        <f t="shared" si="53"/>
        <v>0</v>
      </c>
      <c r="AQ57" s="12">
        <f t="shared" si="54"/>
        <v>0</v>
      </c>
      <c r="AR57" s="12">
        <f t="shared" si="55"/>
        <v>0</v>
      </c>
      <c r="AS57" s="20">
        <f t="shared" si="56"/>
        <v>0</v>
      </c>
      <c r="AT57" s="44">
        <v>2</v>
      </c>
      <c r="AU57" s="42">
        <v>4</v>
      </c>
      <c r="AV57" s="22">
        <v>6</v>
      </c>
      <c r="AW57" s="43">
        <v>9</v>
      </c>
      <c r="AX57" s="41">
        <v>11</v>
      </c>
      <c r="AY57" s="45">
        <v>29</v>
      </c>
      <c r="AZ57" s="21">
        <v>28</v>
      </c>
      <c r="BA57" s="46">
        <v>31</v>
      </c>
      <c r="BB57" s="47">
        <v>30</v>
      </c>
      <c r="BC57" s="13">
        <f t="shared" si="57"/>
        <v>31</v>
      </c>
      <c r="BD57" s="24">
        <f t="shared" si="58"/>
        <v>0</v>
      </c>
      <c r="BE57" s="31">
        <f t="shared" si="59"/>
        <v>0</v>
      </c>
      <c r="BF57" s="29" t="e">
        <f t="shared" si="60"/>
        <v>#NUM!</v>
      </c>
      <c r="BG57" s="29" t="e">
        <f t="shared" si="61"/>
        <v>#NUM!</v>
      </c>
      <c r="BH57" s="23" t="e">
        <f t="shared" si="62"/>
        <v>#NUM!</v>
      </c>
      <c r="BI57" s="280"/>
    </row>
    <row r="58" spans="1:61" ht="14.25" thickTop="1" thickBot="1" x14ac:dyDescent="0.25">
      <c r="A58" s="80"/>
      <c r="B58" s="104">
        <f t="shared" si="31"/>
        <v>251</v>
      </c>
      <c r="C58" s="154"/>
      <c r="D58" s="258"/>
      <c r="E58" s="165"/>
      <c r="F58" s="165"/>
      <c r="G58" s="165"/>
      <c r="H58" s="107"/>
      <c r="I58" s="107"/>
      <c r="J58" s="107"/>
      <c r="K58" s="261"/>
      <c r="L58" s="261"/>
      <c r="M58" s="261"/>
      <c r="N58" s="158" t="e">
        <f t="shared" si="32"/>
        <v>#NUM!</v>
      </c>
      <c r="O58" s="252">
        <f t="shared" si="33"/>
        <v>0</v>
      </c>
      <c r="P58" s="253">
        <f t="shared" si="34"/>
        <v>0</v>
      </c>
      <c r="Q58" s="253">
        <f t="shared" si="35"/>
        <v>0</v>
      </c>
      <c r="R58" s="155">
        <f t="shared" si="36"/>
        <v>0</v>
      </c>
      <c r="S58" s="100">
        <f t="shared" si="37"/>
        <v>0</v>
      </c>
      <c r="T58" s="100">
        <f t="shared" si="38"/>
        <v>0</v>
      </c>
      <c r="U58" s="101">
        <f t="shared" si="39"/>
        <v>0</v>
      </c>
      <c r="V58" s="102">
        <f t="shared" si="40"/>
        <v>0</v>
      </c>
      <c r="W58" s="102">
        <f t="shared" si="41"/>
        <v>0</v>
      </c>
      <c r="X58" s="167">
        <f t="shared" si="42"/>
        <v>0.6</v>
      </c>
      <c r="Y58" s="103">
        <f t="shared" si="43"/>
        <v>0</v>
      </c>
      <c r="Z58" s="48">
        <f t="shared" si="44"/>
        <v>0</v>
      </c>
      <c r="AA58" s="48">
        <f t="shared" si="45"/>
        <v>0</v>
      </c>
      <c r="AB58" s="49">
        <f t="shared" si="46"/>
        <v>0</v>
      </c>
      <c r="AC58" s="109">
        <f t="shared" si="47"/>
        <v>0</v>
      </c>
      <c r="AD58" s="82">
        <f t="shared" si="48"/>
        <v>0</v>
      </c>
      <c r="AE58" s="110">
        <f t="shared" si="49"/>
        <v>0</v>
      </c>
      <c r="AF58" s="213">
        <v>29</v>
      </c>
      <c r="AG58" s="214">
        <v>2</v>
      </c>
      <c r="AH58" s="215">
        <v>2004</v>
      </c>
      <c r="AI58" s="157" t="s">
        <v>20</v>
      </c>
      <c r="AJ58" s="213">
        <v>1</v>
      </c>
      <c r="AK58" s="214">
        <v>3</v>
      </c>
      <c r="AL58" s="215">
        <v>2004</v>
      </c>
      <c r="AM58" s="54">
        <f t="shared" si="50"/>
        <v>0</v>
      </c>
      <c r="AN58" s="50">
        <f t="shared" si="51"/>
        <v>0</v>
      </c>
      <c r="AO58" s="51">
        <f t="shared" si="52"/>
        <v>0</v>
      </c>
      <c r="AP58" s="51">
        <f t="shared" si="53"/>
        <v>0</v>
      </c>
      <c r="AQ58" s="12">
        <f t="shared" si="54"/>
        <v>0</v>
      </c>
      <c r="AR58" s="12">
        <f t="shared" si="55"/>
        <v>0</v>
      </c>
      <c r="AS58" s="20">
        <f t="shared" si="56"/>
        <v>0</v>
      </c>
      <c r="AT58" s="44">
        <v>2</v>
      </c>
      <c r="AU58" s="42">
        <v>4</v>
      </c>
      <c r="AV58" s="22">
        <v>6</v>
      </c>
      <c r="AW58" s="43">
        <v>9</v>
      </c>
      <c r="AX58" s="41">
        <v>11</v>
      </c>
      <c r="AY58" s="45">
        <v>29</v>
      </c>
      <c r="AZ58" s="21">
        <v>28</v>
      </c>
      <c r="BA58" s="46">
        <v>31</v>
      </c>
      <c r="BB58" s="47">
        <v>30</v>
      </c>
      <c r="BC58" s="13">
        <f t="shared" si="57"/>
        <v>31</v>
      </c>
      <c r="BD58" s="24">
        <f t="shared" si="58"/>
        <v>0</v>
      </c>
      <c r="BE58" s="31">
        <f t="shared" si="59"/>
        <v>0</v>
      </c>
      <c r="BF58" s="29" t="e">
        <f t="shared" si="60"/>
        <v>#NUM!</v>
      </c>
      <c r="BG58" s="29" t="e">
        <f t="shared" si="61"/>
        <v>#NUM!</v>
      </c>
      <c r="BH58" s="23" t="e">
        <f t="shared" si="62"/>
        <v>#NUM!</v>
      </c>
      <c r="BI58" s="280"/>
    </row>
    <row r="59" spans="1:61" ht="13.5" thickBot="1" x14ac:dyDescent="0.25">
      <c r="A59" s="80"/>
      <c r="B59" s="111">
        <f t="shared" si="31"/>
        <v>252</v>
      </c>
      <c r="C59" s="112"/>
      <c r="D59" s="256"/>
      <c r="E59" s="163"/>
      <c r="F59" s="163"/>
      <c r="G59" s="163"/>
      <c r="H59" s="106"/>
      <c r="I59" s="106"/>
      <c r="J59" s="106"/>
      <c r="K59" s="261"/>
      <c r="L59" s="261"/>
      <c r="M59" s="261"/>
      <c r="N59" s="158" t="e">
        <f t="shared" si="32"/>
        <v>#NUM!</v>
      </c>
      <c r="O59" s="252">
        <f t="shared" si="33"/>
        <v>0</v>
      </c>
      <c r="P59" s="253">
        <f t="shared" si="34"/>
        <v>0</v>
      </c>
      <c r="Q59" s="253">
        <f t="shared" si="35"/>
        <v>0</v>
      </c>
      <c r="R59" s="108">
        <f t="shared" si="36"/>
        <v>0</v>
      </c>
      <c r="S59" s="100">
        <f t="shared" si="37"/>
        <v>0</v>
      </c>
      <c r="T59" s="100">
        <f t="shared" si="38"/>
        <v>0</v>
      </c>
      <c r="U59" s="101">
        <f t="shared" si="39"/>
        <v>0</v>
      </c>
      <c r="V59" s="102">
        <f t="shared" si="40"/>
        <v>0</v>
      </c>
      <c r="W59" s="102">
        <f t="shared" si="41"/>
        <v>0</v>
      </c>
      <c r="X59" s="167">
        <f t="shared" si="42"/>
        <v>0.6</v>
      </c>
      <c r="Y59" s="103">
        <f t="shared" si="43"/>
        <v>0</v>
      </c>
      <c r="Z59" s="48">
        <f t="shared" si="44"/>
        <v>0</v>
      </c>
      <c r="AA59" s="48">
        <f t="shared" si="45"/>
        <v>0</v>
      </c>
      <c r="AB59" s="49">
        <f t="shared" si="46"/>
        <v>0</v>
      </c>
      <c r="AC59" s="109">
        <f t="shared" si="47"/>
        <v>0</v>
      </c>
      <c r="AD59" s="82">
        <f t="shared" si="48"/>
        <v>0</v>
      </c>
      <c r="AE59" s="110">
        <f t="shared" si="49"/>
        <v>0</v>
      </c>
      <c r="AF59" s="213">
        <v>29</v>
      </c>
      <c r="AG59" s="214">
        <v>2</v>
      </c>
      <c r="AH59" s="215">
        <v>2004</v>
      </c>
      <c r="AI59" s="157" t="s">
        <v>20</v>
      </c>
      <c r="AJ59" s="213">
        <v>1</v>
      </c>
      <c r="AK59" s="214">
        <v>3</v>
      </c>
      <c r="AL59" s="215">
        <v>2004</v>
      </c>
      <c r="AM59" s="54">
        <f t="shared" si="50"/>
        <v>0</v>
      </c>
      <c r="AN59" s="50">
        <f t="shared" si="51"/>
        <v>0</v>
      </c>
      <c r="AO59" s="51">
        <f t="shared" si="52"/>
        <v>0</v>
      </c>
      <c r="AP59" s="51">
        <f t="shared" si="53"/>
        <v>0</v>
      </c>
      <c r="AQ59" s="12">
        <f t="shared" si="54"/>
        <v>0</v>
      </c>
      <c r="AR59" s="12">
        <f t="shared" si="55"/>
        <v>0</v>
      </c>
      <c r="AS59" s="20">
        <f t="shared" si="56"/>
        <v>0</v>
      </c>
      <c r="AT59" s="44">
        <v>2</v>
      </c>
      <c r="AU59" s="42">
        <v>4</v>
      </c>
      <c r="AV59" s="22">
        <v>6</v>
      </c>
      <c r="AW59" s="43">
        <v>9</v>
      </c>
      <c r="AX59" s="41">
        <v>11</v>
      </c>
      <c r="AY59" s="45">
        <v>29</v>
      </c>
      <c r="AZ59" s="21">
        <v>28</v>
      </c>
      <c r="BA59" s="46">
        <v>31</v>
      </c>
      <c r="BB59" s="47">
        <v>30</v>
      </c>
      <c r="BC59" s="13">
        <f t="shared" si="57"/>
        <v>31</v>
      </c>
      <c r="BD59" s="24">
        <f t="shared" si="58"/>
        <v>0</v>
      </c>
      <c r="BE59" s="31">
        <f t="shared" si="59"/>
        <v>0</v>
      </c>
      <c r="BF59" s="29" t="e">
        <f t="shared" si="60"/>
        <v>#NUM!</v>
      </c>
      <c r="BG59" s="29" t="e">
        <f t="shared" si="61"/>
        <v>#NUM!</v>
      </c>
      <c r="BH59" s="23" t="e">
        <f t="shared" si="62"/>
        <v>#NUM!</v>
      </c>
      <c r="BI59" s="280"/>
    </row>
    <row r="60" spans="1:61" ht="13.5" thickBot="1" x14ac:dyDescent="0.25">
      <c r="A60" s="80"/>
      <c r="B60" s="111">
        <f t="shared" si="31"/>
        <v>253</v>
      </c>
      <c r="C60" s="112"/>
      <c r="D60" s="256"/>
      <c r="E60" s="163"/>
      <c r="F60" s="163"/>
      <c r="G60" s="163"/>
      <c r="H60" s="106"/>
      <c r="I60" s="106"/>
      <c r="J60" s="106"/>
      <c r="K60" s="261"/>
      <c r="L60" s="261"/>
      <c r="M60" s="261"/>
      <c r="N60" s="158" t="e">
        <f t="shared" si="32"/>
        <v>#NUM!</v>
      </c>
      <c r="O60" s="252">
        <f t="shared" si="33"/>
        <v>0</v>
      </c>
      <c r="P60" s="253">
        <f t="shared" si="34"/>
        <v>0</v>
      </c>
      <c r="Q60" s="253">
        <f t="shared" si="35"/>
        <v>0</v>
      </c>
      <c r="R60" s="108">
        <f t="shared" si="36"/>
        <v>0</v>
      </c>
      <c r="S60" s="100">
        <f t="shared" si="37"/>
        <v>0</v>
      </c>
      <c r="T60" s="100">
        <f t="shared" si="38"/>
        <v>0</v>
      </c>
      <c r="U60" s="101">
        <f t="shared" si="39"/>
        <v>0</v>
      </c>
      <c r="V60" s="102">
        <f t="shared" si="40"/>
        <v>0</v>
      </c>
      <c r="W60" s="102">
        <f t="shared" si="41"/>
        <v>0</v>
      </c>
      <c r="X60" s="167">
        <f t="shared" si="42"/>
        <v>0.6</v>
      </c>
      <c r="Y60" s="103">
        <f t="shared" si="43"/>
        <v>0</v>
      </c>
      <c r="Z60" s="48">
        <f t="shared" si="44"/>
        <v>0</v>
      </c>
      <c r="AA60" s="48">
        <f t="shared" si="45"/>
        <v>0</v>
      </c>
      <c r="AB60" s="49">
        <f t="shared" si="46"/>
        <v>0</v>
      </c>
      <c r="AC60" s="109">
        <f t="shared" si="47"/>
        <v>0</v>
      </c>
      <c r="AD60" s="82">
        <f t="shared" si="48"/>
        <v>0</v>
      </c>
      <c r="AE60" s="110">
        <f t="shared" si="49"/>
        <v>0</v>
      </c>
      <c r="AF60" s="213">
        <v>29</v>
      </c>
      <c r="AG60" s="214">
        <v>2</v>
      </c>
      <c r="AH60" s="215">
        <v>2004</v>
      </c>
      <c r="AI60" s="157" t="s">
        <v>20</v>
      </c>
      <c r="AJ60" s="213">
        <v>1</v>
      </c>
      <c r="AK60" s="214">
        <v>3</v>
      </c>
      <c r="AL60" s="215">
        <v>2004</v>
      </c>
      <c r="AM60" s="54">
        <f t="shared" si="50"/>
        <v>0</v>
      </c>
      <c r="AN60" s="50">
        <f t="shared" si="51"/>
        <v>0</v>
      </c>
      <c r="AO60" s="51">
        <f t="shared" si="52"/>
        <v>0</v>
      </c>
      <c r="AP60" s="51">
        <f t="shared" si="53"/>
        <v>0</v>
      </c>
      <c r="AQ60" s="12">
        <f t="shared" si="54"/>
        <v>0</v>
      </c>
      <c r="AR60" s="12">
        <f t="shared" si="55"/>
        <v>0</v>
      </c>
      <c r="AS60" s="20">
        <f t="shared" si="56"/>
        <v>0</v>
      </c>
      <c r="AT60" s="44">
        <v>2</v>
      </c>
      <c r="AU60" s="42">
        <v>4</v>
      </c>
      <c r="AV60" s="22">
        <v>6</v>
      </c>
      <c r="AW60" s="43">
        <v>9</v>
      </c>
      <c r="AX60" s="41">
        <v>11</v>
      </c>
      <c r="AY60" s="45">
        <v>29</v>
      </c>
      <c r="AZ60" s="21">
        <v>28</v>
      </c>
      <c r="BA60" s="46">
        <v>31</v>
      </c>
      <c r="BB60" s="47">
        <v>30</v>
      </c>
      <c r="BC60" s="13">
        <f t="shared" si="57"/>
        <v>31</v>
      </c>
      <c r="BD60" s="24">
        <f t="shared" si="58"/>
        <v>0</v>
      </c>
      <c r="BE60" s="31">
        <f t="shared" si="59"/>
        <v>0</v>
      </c>
      <c r="BF60" s="29" t="e">
        <f t="shared" si="60"/>
        <v>#NUM!</v>
      </c>
      <c r="BG60" s="29" t="e">
        <f t="shared" si="61"/>
        <v>#NUM!</v>
      </c>
      <c r="BH60" s="23" t="e">
        <f t="shared" si="62"/>
        <v>#NUM!</v>
      </c>
      <c r="BI60" s="280"/>
    </row>
    <row r="61" spans="1:61" ht="13.5" thickBot="1" x14ac:dyDescent="0.25">
      <c r="A61" s="80"/>
      <c r="B61" s="111">
        <f t="shared" si="31"/>
        <v>254</v>
      </c>
      <c r="C61" s="112"/>
      <c r="D61" s="256"/>
      <c r="E61" s="163"/>
      <c r="F61" s="163"/>
      <c r="G61" s="163"/>
      <c r="H61" s="106"/>
      <c r="I61" s="106"/>
      <c r="J61" s="106"/>
      <c r="K61" s="261"/>
      <c r="L61" s="261"/>
      <c r="M61" s="261"/>
      <c r="N61" s="158" t="e">
        <f t="shared" si="32"/>
        <v>#NUM!</v>
      </c>
      <c r="O61" s="252">
        <f t="shared" si="33"/>
        <v>0</v>
      </c>
      <c r="P61" s="253">
        <f t="shared" si="34"/>
        <v>0</v>
      </c>
      <c r="Q61" s="253">
        <f t="shared" si="35"/>
        <v>0</v>
      </c>
      <c r="R61" s="108">
        <f t="shared" si="36"/>
        <v>0</v>
      </c>
      <c r="S61" s="100">
        <f t="shared" si="37"/>
        <v>0</v>
      </c>
      <c r="T61" s="100">
        <f t="shared" si="38"/>
        <v>0</v>
      </c>
      <c r="U61" s="101">
        <f t="shared" si="39"/>
        <v>0</v>
      </c>
      <c r="V61" s="102">
        <f t="shared" si="40"/>
        <v>0</v>
      </c>
      <c r="W61" s="102">
        <f t="shared" si="41"/>
        <v>0</v>
      </c>
      <c r="X61" s="167">
        <f t="shared" si="42"/>
        <v>0.6</v>
      </c>
      <c r="Y61" s="103">
        <f t="shared" si="43"/>
        <v>0</v>
      </c>
      <c r="Z61" s="48">
        <f t="shared" si="44"/>
        <v>0</v>
      </c>
      <c r="AA61" s="48">
        <f t="shared" si="45"/>
        <v>0</v>
      </c>
      <c r="AB61" s="49">
        <f t="shared" si="46"/>
        <v>0</v>
      </c>
      <c r="AC61" s="109">
        <f t="shared" si="47"/>
        <v>0</v>
      </c>
      <c r="AD61" s="82">
        <f t="shared" si="48"/>
        <v>0</v>
      </c>
      <c r="AE61" s="110">
        <f t="shared" si="49"/>
        <v>0</v>
      </c>
      <c r="AF61" s="213">
        <v>29</v>
      </c>
      <c r="AG61" s="214">
        <v>2</v>
      </c>
      <c r="AH61" s="215">
        <v>2004</v>
      </c>
      <c r="AI61" s="157" t="s">
        <v>20</v>
      </c>
      <c r="AJ61" s="213">
        <v>1</v>
      </c>
      <c r="AK61" s="214">
        <v>3</v>
      </c>
      <c r="AL61" s="215">
        <v>2004</v>
      </c>
      <c r="AM61" s="54">
        <f t="shared" si="50"/>
        <v>0</v>
      </c>
      <c r="AN61" s="50">
        <f t="shared" si="51"/>
        <v>0</v>
      </c>
      <c r="AO61" s="51">
        <f t="shared" si="52"/>
        <v>0</v>
      </c>
      <c r="AP61" s="51">
        <f t="shared" si="53"/>
        <v>0</v>
      </c>
      <c r="AQ61" s="12">
        <f t="shared" si="54"/>
        <v>0</v>
      </c>
      <c r="AR61" s="12">
        <f t="shared" si="55"/>
        <v>0</v>
      </c>
      <c r="AS61" s="20">
        <f t="shared" si="56"/>
        <v>0</v>
      </c>
      <c r="AT61" s="44">
        <v>2</v>
      </c>
      <c r="AU61" s="42">
        <v>4</v>
      </c>
      <c r="AV61" s="22">
        <v>6</v>
      </c>
      <c r="AW61" s="43">
        <v>9</v>
      </c>
      <c r="AX61" s="41">
        <v>11</v>
      </c>
      <c r="AY61" s="45">
        <v>29</v>
      </c>
      <c r="AZ61" s="21">
        <v>28</v>
      </c>
      <c r="BA61" s="46">
        <v>31</v>
      </c>
      <c r="BB61" s="47">
        <v>30</v>
      </c>
      <c r="BC61" s="13">
        <f t="shared" si="57"/>
        <v>31</v>
      </c>
      <c r="BD61" s="24">
        <f t="shared" si="58"/>
        <v>0</v>
      </c>
      <c r="BE61" s="31">
        <f t="shared" si="59"/>
        <v>0</v>
      </c>
      <c r="BF61" s="29" t="e">
        <f t="shared" si="60"/>
        <v>#NUM!</v>
      </c>
      <c r="BG61" s="29" t="e">
        <f t="shared" si="61"/>
        <v>#NUM!</v>
      </c>
      <c r="BH61" s="23" t="e">
        <f t="shared" si="62"/>
        <v>#NUM!</v>
      </c>
      <c r="BI61" s="280"/>
    </row>
    <row r="62" spans="1:61" ht="13.5" thickBot="1" x14ac:dyDescent="0.25">
      <c r="A62" s="80"/>
      <c r="B62" s="111">
        <f t="shared" si="31"/>
        <v>255</v>
      </c>
      <c r="C62" s="112"/>
      <c r="D62" s="256"/>
      <c r="E62" s="163"/>
      <c r="F62" s="163"/>
      <c r="G62" s="163"/>
      <c r="H62" s="106"/>
      <c r="I62" s="106"/>
      <c r="J62" s="106"/>
      <c r="K62" s="261"/>
      <c r="L62" s="261"/>
      <c r="M62" s="261"/>
      <c r="N62" s="158" t="e">
        <f t="shared" si="32"/>
        <v>#NUM!</v>
      </c>
      <c r="O62" s="252">
        <f t="shared" si="33"/>
        <v>0</v>
      </c>
      <c r="P62" s="253">
        <f t="shared" si="34"/>
        <v>0</v>
      </c>
      <c r="Q62" s="253">
        <f t="shared" si="35"/>
        <v>0</v>
      </c>
      <c r="R62" s="108">
        <f t="shared" si="36"/>
        <v>0</v>
      </c>
      <c r="S62" s="100">
        <f t="shared" si="37"/>
        <v>0</v>
      </c>
      <c r="T62" s="100">
        <f t="shared" si="38"/>
        <v>0</v>
      </c>
      <c r="U62" s="101">
        <f t="shared" si="39"/>
        <v>0</v>
      </c>
      <c r="V62" s="102">
        <f t="shared" si="40"/>
        <v>0</v>
      </c>
      <c r="W62" s="102">
        <f t="shared" si="41"/>
        <v>0</v>
      </c>
      <c r="X62" s="167">
        <f t="shared" si="42"/>
        <v>0.6</v>
      </c>
      <c r="Y62" s="103">
        <f t="shared" si="43"/>
        <v>0</v>
      </c>
      <c r="Z62" s="48">
        <f t="shared" si="44"/>
        <v>0</v>
      </c>
      <c r="AA62" s="48">
        <f t="shared" si="45"/>
        <v>0</v>
      </c>
      <c r="AB62" s="49">
        <f t="shared" si="46"/>
        <v>0</v>
      </c>
      <c r="AC62" s="109">
        <f t="shared" si="47"/>
        <v>0</v>
      </c>
      <c r="AD62" s="82">
        <f t="shared" si="48"/>
        <v>0</v>
      </c>
      <c r="AE62" s="110">
        <f t="shared" si="49"/>
        <v>0</v>
      </c>
      <c r="AF62" s="213">
        <v>29</v>
      </c>
      <c r="AG62" s="214">
        <v>2</v>
      </c>
      <c r="AH62" s="215">
        <v>2004</v>
      </c>
      <c r="AI62" s="157" t="s">
        <v>20</v>
      </c>
      <c r="AJ62" s="213">
        <v>1</v>
      </c>
      <c r="AK62" s="214">
        <v>3</v>
      </c>
      <c r="AL62" s="215">
        <v>2004</v>
      </c>
      <c r="AM62" s="54">
        <f t="shared" si="50"/>
        <v>0</v>
      </c>
      <c r="AN62" s="50">
        <f t="shared" si="51"/>
        <v>0</v>
      </c>
      <c r="AO62" s="51">
        <f t="shared" si="52"/>
        <v>0</v>
      </c>
      <c r="AP62" s="51">
        <f t="shared" si="53"/>
        <v>0</v>
      </c>
      <c r="AQ62" s="12">
        <f t="shared" si="54"/>
        <v>0</v>
      </c>
      <c r="AR62" s="12">
        <f t="shared" si="55"/>
        <v>0</v>
      </c>
      <c r="AS62" s="20">
        <f t="shared" si="56"/>
        <v>0</v>
      </c>
      <c r="AT62" s="44">
        <v>2</v>
      </c>
      <c r="AU62" s="42">
        <v>4</v>
      </c>
      <c r="AV62" s="22">
        <v>6</v>
      </c>
      <c r="AW62" s="43">
        <v>9</v>
      </c>
      <c r="AX62" s="41">
        <v>11</v>
      </c>
      <c r="AY62" s="45">
        <v>29</v>
      </c>
      <c r="AZ62" s="21">
        <v>28</v>
      </c>
      <c r="BA62" s="46">
        <v>31</v>
      </c>
      <c r="BB62" s="47">
        <v>30</v>
      </c>
      <c r="BC62" s="13">
        <f t="shared" si="57"/>
        <v>31</v>
      </c>
      <c r="BD62" s="24">
        <f t="shared" si="58"/>
        <v>0</v>
      </c>
      <c r="BE62" s="31">
        <f t="shared" si="59"/>
        <v>0</v>
      </c>
      <c r="BF62" s="29" t="e">
        <f t="shared" si="60"/>
        <v>#NUM!</v>
      </c>
      <c r="BG62" s="29" t="e">
        <f t="shared" si="61"/>
        <v>#NUM!</v>
      </c>
      <c r="BH62" s="23" t="e">
        <f t="shared" si="62"/>
        <v>#NUM!</v>
      </c>
      <c r="BI62" s="280"/>
    </row>
    <row r="63" spans="1:61" ht="13.5" thickBot="1" x14ac:dyDescent="0.25">
      <c r="A63" s="80"/>
      <c r="B63" s="111">
        <f t="shared" si="31"/>
        <v>256</v>
      </c>
      <c r="C63" s="112"/>
      <c r="D63" s="256"/>
      <c r="E63" s="163"/>
      <c r="F63" s="163"/>
      <c r="G63" s="163"/>
      <c r="H63" s="106"/>
      <c r="I63" s="106"/>
      <c r="J63" s="106"/>
      <c r="K63" s="261"/>
      <c r="L63" s="261"/>
      <c r="M63" s="261"/>
      <c r="N63" s="158" t="e">
        <f t="shared" si="32"/>
        <v>#NUM!</v>
      </c>
      <c r="O63" s="252">
        <f t="shared" si="33"/>
        <v>0</v>
      </c>
      <c r="P63" s="253">
        <f t="shared" si="34"/>
        <v>0</v>
      </c>
      <c r="Q63" s="253">
        <f t="shared" si="35"/>
        <v>0</v>
      </c>
      <c r="R63" s="108">
        <f t="shared" si="36"/>
        <v>0</v>
      </c>
      <c r="S63" s="100">
        <f t="shared" si="37"/>
        <v>0</v>
      </c>
      <c r="T63" s="100">
        <f t="shared" si="38"/>
        <v>0</v>
      </c>
      <c r="U63" s="101">
        <f t="shared" si="39"/>
        <v>0</v>
      </c>
      <c r="V63" s="102">
        <f t="shared" si="40"/>
        <v>0</v>
      </c>
      <c r="W63" s="102">
        <f t="shared" si="41"/>
        <v>0</v>
      </c>
      <c r="X63" s="167">
        <f t="shared" si="42"/>
        <v>0.6</v>
      </c>
      <c r="Y63" s="103">
        <f t="shared" si="43"/>
        <v>0</v>
      </c>
      <c r="Z63" s="48">
        <f t="shared" si="44"/>
        <v>0</v>
      </c>
      <c r="AA63" s="48">
        <f t="shared" si="45"/>
        <v>0</v>
      </c>
      <c r="AB63" s="49">
        <f t="shared" si="46"/>
        <v>0</v>
      </c>
      <c r="AC63" s="109">
        <f t="shared" si="47"/>
        <v>0</v>
      </c>
      <c r="AD63" s="82">
        <f t="shared" si="48"/>
        <v>0</v>
      </c>
      <c r="AE63" s="110">
        <f t="shared" si="49"/>
        <v>0</v>
      </c>
      <c r="AF63" s="213">
        <v>29</v>
      </c>
      <c r="AG63" s="214">
        <v>2</v>
      </c>
      <c r="AH63" s="215">
        <v>2004</v>
      </c>
      <c r="AI63" s="157" t="s">
        <v>20</v>
      </c>
      <c r="AJ63" s="213">
        <v>1</v>
      </c>
      <c r="AK63" s="214">
        <v>3</v>
      </c>
      <c r="AL63" s="215">
        <v>2004</v>
      </c>
      <c r="AM63" s="54">
        <f t="shared" si="50"/>
        <v>0</v>
      </c>
      <c r="AN63" s="50">
        <f t="shared" si="51"/>
        <v>0</v>
      </c>
      <c r="AO63" s="51">
        <f t="shared" si="52"/>
        <v>0</v>
      </c>
      <c r="AP63" s="51">
        <f t="shared" si="53"/>
        <v>0</v>
      </c>
      <c r="AQ63" s="12">
        <f t="shared" si="54"/>
        <v>0</v>
      </c>
      <c r="AR63" s="12">
        <f t="shared" si="55"/>
        <v>0</v>
      </c>
      <c r="AS63" s="20">
        <f t="shared" si="56"/>
        <v>0</v>
      </c>
      <c r="AT63" s="44">
        <v>2</v>
      </c>
      <c r="AU63" s="42">
        <v>4</v>
      </c>
      <c r="AV63" s="22">
        <v>6</v>
      </c>
      <c r="AW63" s="43">
        <v>9</v>
      </c>
      <c r="AX63" s="41">
        <v>11</v>
      </c>
      <c r="AY63" s="45">
        <v>29</v>
      </c>
      <c r="AZ63" s="21">
        <v>28</v>
      </c>
      <c r="BA63" s="46">
        <v>31</v>
      </c>
      <c r="BB63" s="47">
        <v>30</v>
      </c>
      <c r="BC63" s="13">
        <f t="shared" si="57"/>
        <v>31</v>
      </c>
      <c r="BD63" s="24">
        <f t="shared" si="58"/>
        <v>0</v>
      </c>
      <c r="BE63" s="31">
        <f t="shared" si="59"/>
        <v>0</v>
      </c>
      <c r="BF63" s="29" t="e">
        <f t="shared" si="60"/>
        <v>#NUM!</v>
      </c>
      <c r="BG63" s="29" t="e">
        <f t="shared" si="61"/>
        <v>#NUM!</v>
      </c>
      <c r="BH63" s="23" t="e">
        <f t="shared" si="62"/>
        <v>#NUM!</v>
      </c>
      <c r="BI63" s="280"/>
    </row>
    <row r="64" spans="1:61" ht="13.5" thickBot="1" x14ac:dyDescent="0.25">
      <c r="A64" s="80"/>
      <c r="B64" s="111">
        <f t="shared" si="31"/>
        <v>257</v>
      </c>
      <c r="C64" s="112"/>
      <c r="D64" s="256"/>
      <c r="E64" s="163"/>
      <c r="F64" s="163"/>
      <c r="G64" s="163"/>
      <c r="H64" s="106"/>
      <c r="I64" s="106"/>
      <c r="J64" s="106"/>
      <c r="K64" s="261"/>
      <c r="L64" s="261"/>
      <c r="M64" s="261"/>
      <c r="N64" s="158" t="e">
        <f t="shared" si="32"/>
        <v>#NUM!</v>
      </c>
      <c r="O64" s="252">
        <f t="shared" si="33"/>
        <v>0</v>
      </c>
      <c r="P64" s="253">
        <f t="shared" si="34"/>
        <v>0</v>
      </c>
      <c r="Q64" s="253">
        <f t="shared" si="35"/>
        <v>0</v>
      </c>
      <c r="R64" s="108">
        <f t="shared" si="36"/>
        <v>0</v>
      </c>
      <c r="S64" s="100">
        <f t="shared" si="37"/>
        <v>0</v>
      </c>
      <c r="T64" s="100">
        <f t="shared" si="38"/>
        <v>0</v>
      </c>
      <c r="U64" s="101">
        <f t="shared" si="39"/>
        <v>0</v>
      </c>
      <c r="V64" s="102">
        <f t="shared" si="40"/>
        <v>0</v>
      </c>
      <c r="W64" s="102">
        <f t="shared" si="41"/>
        <v>0</v>
      </c>
      <c r="X64" s="167">
        <f t="shared" si="42"/>
        <v>0.6</v>
      </c>
      <c r="Y64" s="103">
        <f t="shared" si="43"/>
        <v>0</v>
      </c>
      <c r="Z64" s="48">
        <f t="shared" si="44"/>
        <v>0</v>
      </c>
      <c r="AA64" s="48">
        <f t="shared" si="45"/>
        <v>0</v>
      </c>
      <c r="AB64" s="49">
        <f t="shared" si="46"/>
        <v>0</v>
      </c>
      <c r="AC64" s="109">
        <f t="shared" si="47"/>
        <v>0</v>
      </c>
      <c r="AD64" s="82">
        <f t="shared" si="48"/>
        <v>0</v>
      </c>
      <c r="AE64" s="110">
        <f t="shared" si="49"/>
        <v>0</v>
      </c>
      <c r="AF64" s="213">
        <v>29</v>
      </c>
      <c r="AG64" s="214">
        <v>2</v>
      </c>
      <c r="AH64" s="215">
        <v>2004</v>
      </c>
      <c r="AI64" s="157" t="s">
        <v>20</v>
      </c>
      <c r="AJ64" s="213">
        <v>1</v>
      </c>
      <c r="AK64" s="214">
        <v>3</v>
      </c>
      <c r="AL64" s="215">
        <v>2004</v>
      </c>
      <c r="AM64" s="54">
        <f t="shared" si="50"/>
        <v>0</v>
      </c>
      <c r="AN64" s="50">
        <f t="shared" si="51"/>
        <v>0</v>
      </c>
      <c r="AO64" s="51">
        <f t="shared" si="52"/>
        <v>0</v>
      </c>
      <c r="AP64" s="51">
        <f t="shared" si="53"/>
        <v>0</v>
      </c>
      <c r="AQ64" s="12">
        <f t="shared" si="54"/>
        <v>0</v>
      </c>
      <c r="AR64" s="12">
        <f t="shared" si="55"/>
        <v>0</v>
      </c>
      <c r="AS64" s="20">
        <f t="shared" si="56"/>
        <v>0</v>
      </c>
      <c r="AT64" s="44">
        <v>2</v>
      </c>
      <c r="AU64" s="42">
        <v>4</v>
      </c>
      <c r="AV64" s="22">
        <v>6</v>
      </c>
      <c r="AW64" s="43">
        <v>9</v>
      </c>
      <c r="AX64" s="41">
        <v>11</v>
      </c>
      <c r="AY64" s="45">
        <v>29</v>
      </c>
      <c r="AZ64" s="21">
        <v>28</v>
      </c>
      <c r="BA64" s="46">
        <v>31</v>
      </c>
      <c r="BB64" s="47">
        <v>30</v>
      </c>
      <c r="BC64" s="13">
        <f t="shared" si="57"/>
        <v>31</v>
      </c>
      <c r="BD64" s="24">
        <f t="shared" si="58"/>
        <v>0</v>
      </c>
      <c r="BE64" s="31">
        <f t="shared" si="59"/>
        <v>0</v>
      </c>
      <c r="BF64" s="29" t="e">
        <f t="shared" si="60"/>
        <v>#NUM!</v>
      </c>
      <c r="BG64" s="29" t="e">
        <f t="shared" si="61"/>
        <v>#NUM!</v>
      </c>
      <c r="BH64" s="23" t="e">
        <f t="shared" si="62"/>
        <v>#NUM!</v>
      </c>
      <c r="BI64" s="280"/>
    </row>
    <row r="65" spans="1:61" ht="13.5" thickBot="1" x14ac:dyDescent="0.25">
      <c r="A65" s="80"/>
      <c r="B65" s="111">
        <f t="shared" si="31"/>
        <v>258</v>
      </c>
      <c r="C65" s="112"/>
      <c r="D65" s="256"/>
      <c r="E65" s="163"/>
      <c r="F65" s="163"/>
      <c r="G65" s="163"/>
      <c r="H65" s="106"/>
      <c r="I65" s="106"/>
      <c r="J65" s="106"/>
      <c r="K65" s="261"/>
      <c r="L65" s="261"/>
      <c r="M65" s="261"/>
      <c r="N65" s="158" t="e">
        <f t="shared" si="32"/>
        <v>#NUM!</v>
      </c>
      <c r="O65" s="252">
        <f t="shared" si="33"/>
        <v>0</v>
      </c>
      <c r="P65" s="253">
        <f t="shared" si="34"/>
        <v>0</v>
      </c>
      <c r="Q65" s="253">
        <f t="shared" si="35"/>
        <v>0</v>
      </c>
      <c r="R65" s="108">
        <f t="shared" si="36"/>
        <v>0</v>
      </c>
      <c r="S65" s="100">
        <f t="shared" si="37"/>
        <v>0</v>
      </c>
      <c r="T65" s="100">
        <f t="shared" si="38"/>
        <v>0</v>
      </c>
      <c r="U65" s="101">
        <f t="shared" si="39"/>
        <v>0</v>
      </c>
      <c r="V65" s="102">
        <f t="shared" si="40"/>
        <v>0</v>
      </c>
      <c r="W65" s="102">
        <f t="shared" si="41"/>
        <v>0</v>
      </c>
      <c r="X65" s="167">
        <f t="shared" si="42"/>
        <v>0.6</v>
      </c>
      <c r="Y65" s="103">
        <f t="shared" si="43"/>
        <v>0</v>
      </c>
      <c r="Z65" s="48">
        <f t="shared" si="44"/>
        <v>0</v>
      </c>
      <c r="AA65" s="48">
        <f t="shared" si="45"/>
        <v>0</v>
      </c>
      <c r="AB65" s="49">
        <f t="shared" si="46"/>
        <v>0</v>
      </c>
      <c r="AC65" s="109">
        <f t="shared" si="47"/>
        <v>0</v>
      </c>
      <c r="AD65" s="82">
        <f t="shared" si="48"/>
        <v>0</v>
      </c>
      <c r="AE65" s="110">
        <f t="shared" si="49"/>
        <v>0</v>
      </c>
      <c r="AF65" s="213">
        <v>29</v>
      </c>
      <c r="AG65" s="214">
        <v>2</v>
      </c>
      <c r="AH65" s="215">
        <v>2004</v>
      </c>
      <c r="AI65" s="157" t="s">
        <v>20</v>
      </c>
      <c r="AJ65" s="213">
        <v>1</v>
      </c>
      <c r="AK65" s="214">
        <v>3</v>
      </c>
      <c r="AL65" s="215">
        <v>2004</v>
      </c>
      <c r="AM65" s="54">
        <f t="shared" si="50"/>
        <v>0</v>
      </c>
      <c r="AN65" s="50">
        <f t="shared" si="51"/>
        <v>0</v>
      </c>
      <c r="AO65" s="51">
        <f t="shared" si="52"/>
        <v>0</v>
      </c>
      <c r="AP65" s="51">
        <f t="shared" si="53"/>
        <v>0</v>
      </c>
      <c r="AQ65" s="12">
        <f t="shared" si="54"/>
        <v>0</v>
      </c>
      <c r="AR65" s="12">
        <f t="shared" si="55"/>
        <v>0</v>
      </c>
      <c r="AS65" s="20">
        <f t="shared" si="56"/>
        <v>0</v>
      </c>
      <c r="AT65" s="44">
        <v>2</v>
      </c>
      <c r="AU65" s="42">
        <v>4</v>
      </c>
      <c r="AV65" s="22">
        <v>6</v>
      </c>
      <c r="AW65" s="43">
        <v>9</v>
      </c>
      <c r="AX65" s="41">
        <v>11</v>
      </c>
      <c r="AY65" s="45">
        <v>29</v>
      </c>
      <c r="AZ65" s="21">
        <v>28</v>
      </c>
      <c r="BA65" s="46">
        <v>31</v>
      </c>
      <c r="BB65" s="47">
        <v>30</v>
      </c>
      <c r="BC65" s="13">
        <f t="shared" si="57"/>
        <v>31</v>
      </c>
      <c r="BD65" s="24">
        <f t="shared" si="58"/>
        <v>0</v>
      </c>
      <c r="BE65" s="31">
        <f t="shared" si="59"/>
        <v>0</v>
      </c>
      <c r="BF65" s="29" t="e">
        <f t="shared" si="60"/>
        <v>#NUM!</v>
      </c>
      <c r="BG65" s="29" t="e">
        <f t="shared" si="61"/>
        <v>#NUM!</v>
      </c>
      <c r="BH65" s="23" t="e">
        <f t="shared" si="62"/>
        <v>#NUM!</v>
      </c>
      <c r="BI65" s="280"/>
    </row>
    <row r="66" spans="1:61" ht="13.5" thickBot="1" x14ac:dyDescent="0.25">
      <c r="A66" s="80"/>
      <c r="B66" s="111">
        <f t="shared" si="31"/>
        <v>259</v>
      </c>
      <c r="C66" s="112"/>
      <c r="D66" s="256"/>
      <c r="E66" s="163"/>
      <c r="F66" s="163"/>
      <c r="G66" s="163"/>
      <c r="H66" s="106"/>
      <c r="I66" s="106"/>
      <c r="J66" s="106"/>
      <c r="K66" s="261"/>
      <c r="L66" s="261"/>
      <c r="M66" s="261"/>
      <c r="N66" s="158" t="e">
        <f t="shared" si="32"/>
        <v>#NUM!</v>
      </c>
      <c r="O66" s="252">
        <f t="shared" si="33"/>
        <v>0</v>
      </c>
      <c r="P66" s="253">
        <f t="shared" si="34"/>
        <v>0</v>
      </c>
      <c r="Q66" s="253">
        <f t="shared" si="35"/>
        <v>0</v>
      </c>
      <c r="R66" s="108">
        <f t="shared" si="36"/>
        <v>0</v>
      </c>
      <c r="S66" s="100">
        <f t="shared" si="37"/>
        <v>0</v>
      </c>
      <c r="T66" s="100">
        <f t="shared" si="38"/>
        <v>0</v>
      </c>
      <c r="U66" s="101">
        <f t="shared" si="39"/>
        <v>0</v>
      </c>
      <c r="V66" s="102">
        <f t="shared" si="40"/>
        <v>0</v>
      </c>
      <c r="W66" s="102">
        <f t="shared" si="41"/>
        <v>0</v>
      </c>
      <c r="X66" s="167">
        <f t="shared" si="42"/>
        <v>0.6</v>
      </c>
      <c r="Y66" s="103">
        <f t="shared" si="43"/>
        <v>0</v>
      </c>
      <c r="Z66" s="48">
        <f t="shared" si="44"/>
        <v>0</v>
      </c>
      <c r="AA66" s="48">
        <f t="shared" si="45"/>
        <v>0</v>
      </c>
      <c r="AB66" s="49">
        <f t="shared" si="46"/>
        <v>0</v>
      </c>
      <c r="AC66" s="109">
        <f t="shared" si="47"/>
        <v>0</v>
      </c>
      <c r="AD66" s="82">
        <f t="shared" si="48"/>
        <v>0</v>
      </c>
      <c r="AE66" s="110">
        <f t="shared" si="49"/>
        <v>0</v>
      </c>
      <c r="AF66" s="213">
        <v>29</v>
      </c>
      <c r="AG66" s="214">
        <v>2</v>
      </c>
      <c r="AH66" s="215">
        <v>2004</v>
      </c>
      <c r="AI66" s="157" t="s">
        <v>20</v>
      </c>
      <c r="AJ66" s="213">
        <v>1</v>
      </c>
      <c r="AK66" s="214">
        <v>3</v>
      </c>
      <c r="AL66" s="215">
        <v>2004</v>
      </c>
      <c r="AM66" s="54">
        <f t="shared" si="50"/>
        <v>0</v>
      </c>
      <c r="AN66" s="50">
        <f t="shared" si="51"/>
        <v>0</v>
      </c>
      <c r="AO66" s="51">
        <f t="shared" si="52"/>
        <v>0</v>
      </c>
      <c r="AP66" s="51">
        <f t="shared" si="53"/>
        <v>0</v>
      </c>
      <c r="AQ66" s="12">
        <f t="shared" si="54"/>
        <v>0</v>
      </c>
      <c r="AR66" s="12">
        <f t="shared" si="55"/>
        <v>0</v>
      </c>
      <c r="AS66" s="20">
        <f t="shared" si="56"/>
        <v>0</v>
      </c>
      <c r="AT66" s="44">
        <v>2</v>
      </c>
      <c r="AU66" s="42">
        <v>4</v>
      </c>
      <c r="AV66" s="22">
        <v>6</v>
      </c>
      <c r="AW66" s="43">
        <v>9</v>
      </c>
      <c r="AX66" s="41">
        <v>11</v>
      </c>
      <c r="AY66" s="45">
        <v>29</v>
      </c>
      <c r="AZ66" s="21">
        <v>28</v>
      </c>
      <c r="BA66" s="46">
        <v>31</v>
      </c>
      <c r="BB66" s="47">
        <v>30</v>
      </c>
      <c r="BC66" s="13">
        <f t="shared" si="57"/>
        <v>31</v>
      </c>
      <c r="BD66" s="24">
        <f t="shared" si="58"/>
        <v>0</v>
      </c>
      <c r="BE66" s="31">
        <f t="shared" si="59"/>
        <v>0</v>
      </c>
      <c r="BF66" s="29" t="e">
        <f t="shared" si="60"/>
        <v>#NUM!</v>
      </c>
      <c r="BG66" s="29" t="e">
        <f t="shared" si="61"/>
        <v>#NUM!</v>
      </c>
      <c r="BH66" s="23" t="e">
        <f t="shared" si="62"/>
        <v>#NUM!</v>
      </c>
      <c r="BI66" s="280"/>
    </row>
    <row r="67" spans="1:61" ht="13.5" thickBot="1" x14ac:dyDescent="0.25">
      <c r="A67" s="80"/>
      <c r="B67" s="148">
        <f t="shared" si="31"/>
        <v>260</v>
      </c>
      <c r="C67" s="149"/>
      <c r="D67" s="257"/>
      <c r="E67" s="164"/>
      <c r="F67" s="164"/>
      <c r="G67" s="164"/>
      <c r="H67" s="150"/>
      <c r="I67" s="150"/>
      <c r="J67" s="150"/>
      <c r="K67" s="263"/>
      <c r="L67" s="263"/>
      <c r="M67" s="263"/>
      <c r="N67" s="158" t="e">
        <f t="shared" si="32"/>
        <v>#NUM!</v>
      </c>
      <c r="O67" s="252">
        <f t="shared" si="33"/>
        <v>0</v>
      </c>
      <c r="P67" s="253">
        <f t="shared" si="34"/>
        <v>0</v>
      </c>
      <c r="Q67" s="253">
        <f t="shared" si="35"/>
        <v>0</v>
      </c>
      <c r="R67" s="161">
        <f t="shared" si="36"/>
        <v>0</v>
      </c>
      <c r="S67" s="151">
        <f t="shared" si="37"/>
        <v>0</v>
      </c>
      <c r="T67" s="151">
        <f t="shared" si="38"/>
        <v>0</v>
      </c>
      <c r="U67" s="152">
        <f t="shared" si="39"/>
        <v>0</v>
      </c>
      <c r="V67" s="153">
        <f t="shared" si="40"/>
        <v>0</v>
      </c>
      <c r="W67" s="153">
        <f t="shared" si="41"/>
        <v>0</v>
      </c>
      <c r="X67" s="168">
        <f t="shared" si="42"/>
        <v>0.6</v>
      </c>
      <c r="Y67" s="103">
        <f t="shared" si="43"/>
        <v>0</v>
      </c>
      <c r="Z67" s="48">
        <f t="shared" si="44"/>
        <v>0</v>
      </c>
      <c r="AA67" s="48">
        <f t="shared" si="45"/>
        <v>0</v>
      </c>
      <c r="AB67" s="49">
        <f t="shared" si="46"/>
        <v>0</v>
      </c>
      <c r="AC67" s="109">
        <f t="shared" si="47"/>
        <v>0</v>
      </c>
      <c r="AD67" s="82">
        <f t="shared" si="48"/>
        <v>0</v>
      </c>
      <c r="AE67" s="110">
        <f t="shared" si="49"/>
        <v>0</v>
      </c>
      <c r="AF67" s="213">
        <v>29</v>
      </c>
      <c r="AG67" s="214">
        <v>2</v>
      </c>
      <c r="AH67" s="215">
        <v>2004</v>
      </c>
      <c r="AI67" s="157" t="s">
        <v>20</v>
      </c>
      <c r="AJ67" s="213">
        <v>1</v>
      </c>
      <c r="AK67" s="214">
        <v>3</v>
      </c>
      <c r="AL67" s="215">
        <v>2004</v>
      </c>
      <c r="AM67" s="54">
        <f t="shared" si="50"/>
        <v>0</v>
      </c>
      <c r="AN67" s="50">
        <f t="shared" si="51"/>
        <v>0</v>
      </c>
      <c r="AO67" s="51">
        <f t="shared" si="52"/>
        <v>0</v>
      </c>
      <c r="AP67" s="51">
        <f t="shared" si="53"/>
        <v>0</v>
      </c>
      <c r="AQ67" s="12">
        <f t="shared" si="54"/>
        <v>0</v>
      </c>
      <c r="AR67" s="12">
        <f t="shared" si="55"/>
        <v>0</v>
      </c>
      <c r="AS67" s="20">
        <f t="shared" si="56"/>
        <v>0</v>
      </c>
      <c r="AT67" s="44">
        <v>2</v>
      </c>
      <c r="AU67" s="42">
        <v>4</v>
      </c>
      <c r="AV67" s="22">
        <v>6</v>
      </c>
      <c r="AW67" s="43">
        <v>9</v>
      </c>
      <c r="AX67" s="41">
        <v>11</v>
      </c>
      <c r="AY67" s="45">
        <v>29</v>
      </c>
      <c r="AZ67" s="21">
        <v>28</v>
      </c>
      <c r="BA67" s="46">
        <v>31</v>
      </c>
      <c r="BB67" s="47">
        <v>30</v>
      </c>
      <c r="BC67" s="13">
        <f t="shared" si="57"/>
        <v>31</v>
      </c>
      <c r="BD67" s="24">
        <f t="shared" si="58"/>
        <v>0</v>
      </c>
      <c r="BE67" s="31">
        <f t="shared" si="59"/>
        <v>0</v>
      </c>
      <c r="BF67" s="29" t="e">
        <f t="shared" si="60"/>
        <v>#NUM!</v>
      </c>
      <c r="BG67" s="29" t="e">
        <f t="shared" si="61"/>
        <v>#NUM!</v>
      </c>
      <c r="BH67" s="23" t="e">
        <f t="shared" si="62"/>
        <v>#NUM!</v>
      </c>
      <c r="BI67" s="280"/>
    </row>
    <row r="68" spans="1:61" ht="14.25" thickTop="1" thickBot="1" x14ac:dyDescent="0.25">
      <c r="A68" s="80"/>
      <c r="B68" s="104">
        <f t="shared" si="31"/>
        <v>261</v>
      </c>
      <c r="C68" s="154"/>
      <c r="D68" s="258"/>
      <c r="E68" s="165"/>
      <c r="F68" s="165"/>
      <c r="G68" s="165"/>
      <c r="H68" s="107"/>
      <c r="I68" s="107"/>
      <c r="J68" s="107"/>
      <c r="K68" s="261"/>
      <c r="L68" s="261"/>
      <c r="M68" s="261"/>
      <c r="N68" s="158" t="e">
        <f t="shared" si="32"/>
        <v>#NUM!</v>
      </c>
      <c r="O68" s="252">
        <f t="shared" si="33"/>
        <v>0</v>
      </c>
      <c r="P68" s="253">
        <f t="shared" si="34"/>
        <v>0</v>
      </c>
      <c r="Q68" s="253">
        <f t="shared" si="35"/>
        <v>0</v>
      </c>
      <c r="R68" s="155">
        <f t="shared" si="36"/>
        <v>0</v>
      </c>
      <c r="S68" s="100">
        <f t="shared" si="37"/>
        <v>0</v>
      </c>
      <c r="T68" s="100">
        <f t="shared" si="38"/>
        <v>0</v>
      </c>
      <c r="U68" s="101">
        <f t="shared" si="39"/>
        <v>0</v>
      </c>
      <c r="V68" s="102">
        <f t="shared" si="40"/>
        <v>0</v>
      </c>
      <c r="W68" s="102">
        <f t="shared" si="41"/>
        <v>0</v>
      </c>
      <c r="X68" s="167">
        <f t="shared" si="42"/>
        <v>0.6</v>
      </c>
      <c r="Y68" s="103">
        <f t="shared" si="43"/>
        <v>0</v>
      </c>
      <c r="Z68" s="48">
        <f t="shared" si="44"/>
        <v>0</v>
      </c>
      <c r="AA68" s="48">
        <f t="shared" si="45"/>
        <v>0</v>
      </c>
      <c r="AB68" s="49">
        <f t="shared" si="46"/>
        <v>0</v>
      </c>
      <c r="AC68" s="109">
        <f t="shared" si="47"/>
        <v>0</v>
      </c>
      <c r="AD68" s="82">
        <f t="shared" si="48"/>
        <v>0</v>
      </c>
      <c r="AE68" s="110">
        <f t="shared" si="49"/>
        <v>0</v>
      </c>
      <c r="AF68" s="213">
        <v>29</v>
      </c>
      <c r="AG68" s="214">
        <v>2</v>
      </c>
      <c r="AH68" s="215">
        <v>2004</v>
      </c>
      <c r="AI68" s="157" t="s">
        <v>20</v>
      </c>
      <c r="AJ68" s="213">
        <v>1</v>
      </c>
      <c r="AK68" s="214">
        <v>3</v>
      </c>
      <c r="AL68" s="215">
        <v>2004</v>
      </c>
      <c r="AM68" s="54">
        <f t="shared" si="50"/>
        <v>0</v>
      </c>
      <c r="AN68" s="50">
        <f t="shared" si="51"/>
        <v>0</v>
      </c>
      <c r="AO68" s="51">
        <f t="shared" si="52"/>
        <v>0</v>
      </c>
      <c r="AP68" s="51">
        <f t="shared" si="53"/>
        <v>0</v>
      </c>
      <c r="AQ68" s="12">
        <f t="shared" si="54"/>
        <v>0</v>
      </c>
      <c r="AR68" s="12">
        <f t="shared" si="55"/>
        <v>0</v>
      </c>
      <c r="AS68" s="20">
        <f t="shared" si="56"/>
        <v>0</v>
      </c>
      <c r="AT68" s="44">
        <v>2</v>
      </c>
      <c r="AU68" s="42">
        <v>4</v>
      </c>
      <c r="AV68" s="22">
        <v>6</v>
      </c>
      <c r="AW68" s="43">
        <v>9</v>
      </c>
      <c r="AX68" s="41">
        <v>11</v>
      </c>
      <c r="AY68" s="45">
        <v>29</v>
      </c>
      <c r="AZ68" s="21">
        <v>28</v>
      </c>
      <c r="BA68" s="46">
        <v>31</v>
      </c>
      <c r="BB68" s="47">
        <v>30</v>
      </c>
      <c r="BC68" s="13">
        <f t="shared" si="57"/>
        <v>31</v>
      </c>
      <c r="BD68" s="24">
        <f t="shared" si="58"/>
        <v>0</v>
      </c>
      <c r="BE68" s="31">
        <f t="shared" si="59"/>
        <v>0</v>
      </c>
      <c r="BF68" s="29" t="e">
        <f t="shared" si="60"/>
        <v>#NUM!</v>
      </c>
      <c r="BG68" s="29" t="e">
        <f t="shared" si="61"/>
        <v>#NUM!</v>
      </c>
      <c r="BH68" s="23" t="e">
        <f t="shared" si="62"/>
        <v>#NUM!</v>
      </c>
      <c r="BI68" s="280"/>
    </row>
    <row r="69" spans="1:61" ht="13.5" thickBot="1" x14ac:dyDescent="0.25">
      <c r="A69" s="80"/>
      <c r="B69" s="111">
        <f t="shared" si="31"/>
        <v>262</v>
      </c>
      <c r="C69" s="112"/>
      <c r="D69" s="256"/>
      <c r="E69" s="163"/>
      <c r="F69" s="163"/>
      <c r="G69" s="163"/>
      <c r="H69" s="106"/>
      <c r="I69" s="106"/>
      <c r="J69" s="106"/>
      <c r="K69" s="261"/>
      <c r="L69" s="261"/>
      <c r="M69" s="261"/>
      <c r="N69" s="158" t="e">
        <f t="shared" si="32"/>
        <v>#NUM!</v>
      </c>
      <c r="O69" s="252">
        <f t="shared" si="33"/>
        <v>0</v>
      </c>
      <c r="P69" s="253">
        <f t="shared" si="34"/>
        <v>0</v>
      </c>
      <c r="Q69" s="253">
        <f t="shared" si="35"/>
        <v>0</v>
      </c>
      <c r="R69" s="108">
        <f t="shared" si="36"/>
        <v>0</v>
      </c>
      <c r="S69" s="100">
        <f t="shared" si="37"/>
        <v>0</v>
      </c>
      <c r="T69" s="100">
        <f t="shared" si="38"/>
        <v>0</v>
      </c>
      <c r="U69" s="101">
        <f t="shared" si="39"/>
        <v>0</v>
      </c>
      <c r="V69" s="102">
        <f t="shared" si="40"/>
        <v>0</v>
      </c>
      <c r="W69" s="102">
        <f t="shared" si="41"/>
        <v>0</v>
      </c>
      <c r="X69" s="167">
        <f t="shared" si="42"/>
        <v>0.6</v>
      </c>
      <c r="Y69" s="103">
        <f t="shared" si="43"/>
        <v>0</v>
      </c>
      <c r="Z69" s="48">
        <f t="shared" si="44"/>
        <v>0</v>
      </c>
      <c r="AA69" s="48">
        <f t="shared" si="45"/>
        <v>0</v>
      </c>
      <c r="AB69" s="49">
        <f t="shared" si="46"/>
        <v>0</v>
      </c>
      <c r="AC69" s="109">
        <f t="shared" si="47"/>
        <v>0</v>
      </c>
      <c r="AD69" s="82">
        <f t="shared" si="48"/>
        <v>0</v>
      </c>
      <c r="AE69" s="110">
        <f t="shared" si="49"/>
        <v>0</v>
      </c>
      <c r="AF69" s="213">
        <v>29</v>
      </c>
      <c r="AG69" s="214">
        <v>2</v>
      </c>
      <c r="AH69" s="215">
        <v>2004</v>
      </c>
      <c r="AI69" s="157" t="s">
        <v>20</v>
      </c>
      <c r="AJ69" s="213">
        <v>1</v>
      </c>
      <c r="AK69" s="214">
        <v>3</v>
      </c>
      <c r="AL69" s="215">
        <v>2004</v>
      </c>
      <c r="AM69" s="54">
        <f t="shared" si="50"/>
        <v>0</v>
      </c>
      <c r="AN69" s="50">
        <f t="shared" si="51"/>
        <v>0</v>
      </c>
      <c r="AO69" s="51">
        <f t="shared" si="52"/>
        <v>0</v>
      </c>
      <c r="AP69" s="51">
        <f t="shared" si="53"/>
        <v>0</v>
      </c>
      <c r="AQ69" s="12">
        <f t="shared" si="54"/>
        <v>0</v>
      </c>
      <c r="AR69" s="12">
        <f t="shared" si="55"/>
        <v>0</v>
      </c>
      <c r="AS69" s="20">
        <f t="shared" si="56"/>
        <v>0</v>
      </c>
      <c r="AT69" s="44">
        <v>2</v>
      </c>
      <c r="AU69" s="42">
        <v>4</v>
      </c>
      <c r="AV69" s="22">
        <v>6</v>
      </c>
      <c r="AW69" s="43">
        <v>9</v>
      </c>
      <c r="AX69" s="41">
        <v>11</v>
      </c>
      <c r="AY69" s="45">
        <v>29</v>
      </c>
      <c r="AZ69" s="21">
        <v>28</v>
      </c>
      <c r="BA69" s="46">
        <v>31</v>
      </c>
      <c r="BB69" s="47">
        <v>30</v>
      </c>
      <c r="BC69" s="13">
        <f t="shared" si="57"/>
        <v>31</v>
      </c>
      <c r="BD69" s="24">
        <f t="shared" si="58"/>
        <v>0</v>
      </c>
      <c r="BE69" s="31">
        <f t="shared" si="59"/>
        <v>0</v>
      </c>
      <c r="BF69" s="29" t="e">
        <f t="shared" si="60"/>
        <v>#NUM!</v>
      </c>
      <c r="BG69" s="29" t="e">
        <f t="shared" si="61"/>
        <v>#NUM!</v>
      </c>
      <c r="BH69" s="23" t="e">
        <f t="shared" si="62"/>
        <v>#NUM!</v>
      </c>
      <c r="BI69" s="280"/>
    </row>
    <row r="70" spans="1:61" ht="13.5" thickBot="1" x14ac:dyDescent="0.25">
      <c r="A70" s="80"/>
      <c r="B70" s="111">
        <f t="shared" si="31"/>
        <v>263</v>
      </c>
      <c r="C70" s="112"/>
      <c r="D70" s="256"/>
      <c r="E70" s="163"/>
      <c r="F70" s="163"/>
      <c r="G70" s="163"/>
      <c r="H70" s="106"/>
      <c r="I70" s="106"/>
      <c r="J70" s="106"/>
      <c r="K70" s="261"/>
      <c r="L70" s="261"/>
      <c r="M70" s="261"/>
      <c r="N70" s="158" t="e">
        <f t="shared" si="32"/>
        <v>#NUM!</v>
      </c>
      <c r="O70" s="252">
        <f t="shared" si="33"/>
        <v>0</v>
      </c>
      <c r="P70" s="253">
        <f t="shared" si="34"/>
        <v>0</v>
      </c>
      <c r="Q70" s="253">
        <f t="shared" si="35"/>
        <v>0</v>
      </c>
      <c r="R70" s="108">
        <f t="shared" si="36"/>
        <v>0</v>
      </c>
      <c r="S70" s="100">
        <f t="shared" si="37"/>
        <v>0</v>
      </c>
      <c r="T70" s="100">
        <f t="shared" si="38"/>
        <v>0</v>
      </c>
      <c r="U70" s="101">
        <f t="shared" si="39"/>
        <v>0</v>
      </c>
      <c r="V70" s="102">
        <f t="shared" si="40"/>
        <v>0</v>
      </c>
      <c r="W70" s="102">
        <f t="shared" si="41"/>
        <v>0</v>
      </c>
      <c r="X70" s="167">
        <f t="shared" si="42"/>
        <v>0.6</v>
      </c>
      <c r="Y70" s="103">
        <f t="shared" si="43"/>
        <v>0</v>
      </c>
      <c r="Z70" s="48">
        <f t="shared" si="44"/>
        <v>0</v>
      </c>
      <c r="AA70" s="48">
        <f t="shared" si="45"/>
        <v>0</v>
      </c>
      <c r="AB70" s="49">
        <f t="shared" si="46"/>
        <v>0</v>
      </c>
      <c r="AC70" s="109">
        <f t="shared" si="47"/>
        <v>0</v>
      </c>
      <c r="AD70" s="82">
        <f t="shared" si="48"/>
        <v>0</v>
      </c>
      <c r="AE70" s="110">
        <f t="shared" si="49"/>
        <v>0</v>
      </c>
      <c r="AF70" s="213">
        <v>29</v>
      </c>
      <c r="AG70" s="214">
        <v>2</v>
      </c>
      <c r="AH70" s="215">
        <v>2004</v>
      </c>
      <c r="AI70" s="157" t="s">
        <v>20</v>
      </c>
      <c r="AJ70" s="213">
        <v>1</v>
      </c>
      <c r="AK70" s="214">
        <v>3</v>
      </c>
      <c r="AL70" s="215">
        <v>2004</v>
      </c>
      <c r="AM70" s="54">
        <f t="shared" si="50"/>
        <v>0</v>
      </c>
      <c r="AN70" s="50">
        <f t="shared" si="51"/>
        <v>0</v>
      </c>
      <c r="AO70" s="51">
        <f t="shared" si="52"/>
        <v>0</v>
      </c>
      <c r="AP70" s="51">
        <f t="shared" si="53"/>
        <v>0</v>
      </c>
      <c r="AQ70" s="12">
        <f t="shared" si="54"/>
        <v>0</v>
      </c>
      <c r="AR70" s="12">
        <f t="shared" si="55"/>
        <v>0</v>
      </c>
      <c r="AS70" s="20">
        <f t="shared" si="56"/>
        <v>0</v>
      </c>
      <c r="AT70" s="44">
        <v>2</v>
      </c>
      <c r="AU70" s="42">
        <v>4</v>
      </c>
      <c r="AV70" s="22">
        <v>6</v>
      </c>
      <c r="AW70" s="43">
        <v>9</v>
      </c>
      <c r="AX70" s="41">
        <v>11</v>
      </c>
      <c r="AY70" s="45">
        <v>29</v>
      </c>
      <c r="AZ70" s="21">
        <v>28</v>
      </c>
      <c r="BA70" s="46">
        <v>31</v>
      </c>
      <c r="BB70" s="47">
        <v>30</v>
      </c>
      <c r="BC70" s="13">
        <f t="shared" si="57"/>
        <v>31</v>
      </c>
      <c r="BD70" s="24">
        <f t="shared" si="58"/>
        <v>0</v>
      </c>
      <c r="BE70" s="31">
        <f t="shared" si="59"/>
        <v>0</v>
      </c>
      <c r="BF70" s="29" t="e">
        <f t="shared" si="60"/>
        <v>#NUM!</v>
      </c>
      <c r="BG70" s="29" t="e">
        <f t="shared" si="61"/>
        <v>#NUM!</v>
      </c>
      <c r="BH70" s="23" t="e">
        <f t="shared" si="62"/>
        <v>#NUM!</v>
      </c>
      <c r="BI70" s="280"/>
    </row>
    <row r="71" spans="1:61" ht="13.5" thickBot="1" x14ac:dyDescent="0.25">
      <c r="A71" s="80"/>
      <c r="B71" s="111">
        <f t="shared" si="31"/>
        <v>264</v>
      </c>
      <c r="C71" s="112"/>
      <c r="D71" s="256"/>
      <c r="E71" s="163"/>
      <c r="F71" s="163"/>
      <c r="G71" s="163"/>
      <c r="H71" s="106"/>
      <c r="I71" s="106"/>
      <c r="J71" s="106"/>
      <c r="K71" s="261"/>
      <c r="L71" s="261"/>
      <c r="M71" s="261"/>
      <c r="N71" s="158" t="e">
        <f t="shared" si="32"/>
        <v>#NUM!</v>
      </c>
      <c r="O71" s="252">
        <f t="shared" si="33"/>
        <v>0</v>
      </c>
      <c r="P71" s="253">
        <f t="shared" si="34"/>
        <v>0</v>
      </c>
      <c r="Q71" s="253">
        <f t="shared" si="35"/>
        <v>0</v>
      </c>
      <c r="R71" s="108">
        <f t="shared" si="36"/>
        <v>0</v>
      </c>
      <c r="S71" s="100">
        <f t="shared" si="37"/>
        <v>0</v>
      </c>
      <c r="T71" s="100">
        <f t="shared" si="38"/>
        <v>0</v>
      </c>
      <c r="U71" s="101">
        <f t="shared" si="39"/>
        <v>0</v>
      </c>
      <c r="V71" s="102">
        <f t="shared" si="40"/>
        <v>0</v>
      </c>
      <c r="W71" s="102">
        <f t="shared" si="41"/>
        <v>0</v>
      </c>
      <c r="X71" s="167">
        <f t="shared" si="42"/>
        <v>0.6</v>
      </c>
      <c r="Y71" s="103">
        <f t="shared" si="43"/>
        <v>0</v>
      </c>
      <c r="Z71" s="48">
        <f t="shared" si="44"/>
        <v>0</v>
      </c>
      <c r="AA71" s="48">
        <f t="shared" si="45"/>
        <v>0</v>
      </c>
      <c r="AB71" s="49">
        <f t="shared" si="46"/>
        <v>0</v>
      </c>
      <c r="AC71" s="109">
        <f t="shared" si="47"/>
        <v>0</v>
      </c>
      <c r="AD71" s="82">
        <f t="shared" si="48"/>
        <v>0</v>
      </c>
      <c r="AE71" s="110">
        <f t="shared" si="49"/>
        <v>0</v>
      </c>
      <c r="AF71" s="213">
        <v>29</v>
      </c>
      <c r="AG71" s="214">
        <v>2</v>
      </c>
      <c r="AH71" s="215">
        <v>2004</v>
      </c>
      <c r="AI71" s="157" t="s">
        <v>20</v>
      </c>
      <c r="AJ71" s="213">
        <v>1</v>
      </c>
      <c r="AK71" s="214">
        <v>3</v>
      </c>
      <c r="AL71" s="215">
        <v>2004</v>
      </c>
      <c r="AM71" s="54">
        <f t="shared" si="50"/>
        <v>0</v>
      </c>
      <c r="AN71" s="50">
        <f t="shared" si="51"/>
        <v>0</v>
      </c>
      <c r="AO71" s="51">
        <f t="shared" si="52"/>
        <v>0</v>
      </c>
      <c r="AP71" s="51">
        <f t="shared" si="53"/>
        <v>0</v>
      </c>
      <c r="AQ71" s="12">
        <f t="shared" si="54"/>
        <v>0</v>
      </c>
      <c r="AR71" s="12">
        <f t="shared" si="55"/>
        <v>0</v>
      </c>
      <c r="AS71" s="20">
        <f t="shared" si="56"/>
        <v>0</v>
      </c>
      <c r="AT71" s="44">
        <v>2</v>
      </c>
      <c r="AU71" s="42">
        <v>4</v>
      </c>
      <c r="AV71" s="22">
        <v>6</v>
      </c>
      <c r="AW71" s="43">
        <v>9</v>
      </c>
      <c r="AX71" s="41">
        <v>11</v>
      </c>
      <c r="AY71" s="45">
        <v>29</v>
      </c>
      <c r="AZ71" s="21">
        <v>28</v>
      </c>
      <c r="BA71" s="46">
        <v>31</v>
      </c>
      <c r="BB71" s="47">
        <v>30</v>
      </c>
      <c r="BC71" s="13">
        <f t="shared" si="57"/>
        <v>31</v>
      </c>
      <c r="BD71" s="24">
        <f t="shared" si="58"/>
        <v>0</v>
      </c>
      <c r="BE71" s="31">
        <f t="shared" si="59"/>
        <v>0</v>
      </c>
      <c r="BF71" s="29" t="e">
        <f t="shared" si="60"/>
        <v>#NUM!</v>
      </c>
      <c r="BG71" s="29" t="e">
        <f t="shared" si="61"/>
        <v>#NUM!</v>
      </c>
      <c r="BH71" s="23" t="e">
        <f t="shared" si="62"/>
        <v>#NUM!</v>
      </c>
      <c r="BI71" s="280"/>
    </row>
    <row r="72" spans="1:61" ht="13.5" thickBot="1" x14ac:dyDescent="0.25">
      <c r="A72" s="80"/>
      <c r="B72" s="111">
        <f t="shared" si="31"/>
        <v>265</v>
      </c>
      <c r="C72" s="112"/>
      <c r="D72" s="256"/>
      <c r="E72" s="163"/>
      <c r="F72" s="163"/>
      <c r="G72" s="163"/>
      <c r="H72" s="106"/>
      <c r="I72" s="106"/>
      <c r="J72" s="106"/>
      <c r="K72" s="261"/>
      <c r="L72" s="261"/>
      <c r="M72" s="261"/>
      <c r="N72" s="158" t="e">
        <f t="shared" ref="N72:N107" si="63">BH72</f>
        <v>#NUM!</v>
      </c>
      <c r="O72" s="252">
        <f t="shared" ref="O72:O107" si="64">IF(M72&gt;0,(IF(H72&gt;K72,(IF(I72&gt;(L72-1),M72-J72-1,M72-J72)),(IF(I72&gt;(L72),M72-J72-1,M72-J72)))),0)</f>
        <v>0</v>
      </c>
      <c r="P72" s="253">
        <f t="shared" ref="P72:P107" si="65">IF(L72&gt;0,(IF(H72&gt;K72,(IF(I72&gt;(L72-1),L72+11-I72,L72-I72-1)),(IF((I72-1)&lt;L72,L72-I72,(IF(I72&gt;(L72-1),L72-I72+12,L72-I72)))))),0)</f>
        <v>0</v>
      </c>
      <c r="Q72" s="253">
        <f t="shared" ref="Q72:Q107" si="66">IF(K72&gt;0,(IF(H72=0,IF(I72=0,IF(J72=0,IF(K72=0,IF(L72=0,IF(M72=0,0,BE72))))),BE72)),0)</f>
        <v>0</v>
      </c>
      <c r="R72" s="108">
        <f t="shared" ref="R72:R107" si="67">AE72</f>
        <v>0</v>
      </c>
      <c r="S72" s="100">
        <f t="shared" ref="S72:S107" si="68">IF(M72=0,0,(IF(J72=0,0,AD72)))</f>
        <v>0</v>
      </c>
      <c r="T72" s="100">
        <f t="shared" ref="T72:T107" si="69">IF(M72=0,0,(IF(J72=0,0,AC72)))</f>
        <v>0</v>
      </c>
      <c r="U72" s="101">
        <f t="shared" ref="U72:U107" si="70">E72+O72</f>
        <v>0</v>
      </c>
      <c r="V72" s="102">
        <f t="shared" ref="V72:V107" si="71">F72+P72</f>
        <v>0</v>
      </c>
      <c r="W72" s="102">
        <f t="shared" ref="W72:W107" si="72">G72+Q72</f>
        <v>0</v>
      </c>
      <c r="X72" s="167">
        <f t="shared" ref="X72:X107" si="73">IF(R72&lt;5,60%,IF(AND(R72&gt;=5,R72&lt;8),80%,IF(R72&gt;=8,100%)))</f>
        <v>0.6</v>
      </c>
      <c r="Y72" s="103">
        <f t="shared" ref="Y72:Y107" si="74">W72</f>
        <v>0</v>
      </c>
      <c r="Z72" s="48">
        <f t="shared" ref="Z72:Z103" si="75">AA72+V72</f>
        <v>0</v>
      </c>
      <c r="AA72" s="48">
        <f t="shared" ref="AA72:AA107" si="76">INT(Y72/30)</f>
        <v>0</v>
      </c>
      <c r="AB72" s="49">
        <f t="shared" ref="AB72:AB107" si="77">INT(Z72/12)</f>
        <v>0</v>
      </c>
      <c r="AC72" s="109">
        <f t="shared" ref="AC72:AC107" si="78">IF(Y72&gt;29,Y72-30*INT(Y72/30),Y72)</f>
        <v>0</v>
      </c>
      <c r="AD72" s="82">
        <f t="shared" ref="AD72:AD107" si="79">IF((Z72-AB72*12)&gt;10,Z72-AB72*12,Z72-AB72*12)</f>
        <v>0</v>
      </c>
      <c r="AE72" s="110">
        <f t="shared" ref="AE72:AE107" si="80">AB72+U72</f>
        <v>0</v>
      </c>
      <c r="AF72" s="213">
        <v>29</v>
      </c>
      <c r="AG72" s="214">
        <v>2</v>
      </c>
      <c r="AH72" s="215">
        <v>2004</v>
      </c>
      <c r="AI72" s="157" t="s">
        <v>20</v>
      </c>
      <c r="AJ72" s="213">
        <v>1</v>
      </c>
      <c r="AK72" s="214">
        <v>3</v>
      </c>
      <c r="AL72" s="215">
        <v>2004</v>
      </c>
      <c r="AM72" s="54">
        <f t="shared" ref="AM72:AM107" si="81">IF(H72=0,IF(I72=0,IF(J72=0,IF(K72=0,IF(L72=0,IF(M72=0,0,BH72))))),BH72)</f>
        <v>0</v>
      </c>
      <c r="AN72" s="50">
        <f t="shared" ref="AN72:AN107" si="82">IF(H72&gt;K72,(IF(I72&gt;(L72-1),M72-J72-1,M72-J72)),(IF(I72&gt;(L72),M72-J72-1,M72-J72)))</f>
        <v>0</v>
      </c>
      <c r="AO72" s="51">
        <f t="shared" ref="AO72:AO107" si="83">IF(H72&gt;K72,(IF(I72&gt;(L72-1),L72+11-I72,L72-I72-1)),(IF((I72-1)&lt;L72,L72-I72,(IF(I72&gt;(L72-1),L72-I72+12,L72-I72)))))</f>
        <v>0</v>
      </c>
      <c r="AP72" s="51">
        <f t="shared" ref="AP72:AP107" si="84">IF(H72=0,IF(I72=0,IF(J72=0,IF(K72=0,IF(L72=0,IF(M72=0,0,BE72))))),BE72)</f>
        <v>0</v>
      </c>
      <c r="AQ72" s="12">
        <f t="shared" ref="AQ72:AQ103" si="85">IF(AR72&lt;I72,M72-1,M72)</f>
        <v>0</v>
      </c>
      <c r="AR72" s="12">
        <f t="shared" ref="AR72:AR107" si="86">IF(K72&lt;H72,L72-1,L72)</f>
        <v>0</v>
      </c>
      <c r="AS72" s="20">
        <f t="shared" ref="AS72:AS107" si="87">AQ72-J72</f>
        <v>0</v>
      </c>
      <c r="AT72" s="44">
        <v>2</v>
      </c>
      <c r="AU72" s="42">
        <v>4</v>
      </c>
      <c r="AV72" s="22">
        <v>6</v>
      </c>
      <c r="AW72" s="43">
        <v>9</v>
      </c>
      <c r="AX72" s="41">
        <v>11</v>
      </c>
      <c r="AY72" s="45">
        <v>29</v>
      </c>
      <c r="AZ72" s="21">
        <v>28</v>
      </c>
      <c r="BA72" s="46">
        <v>31</v>
      </c>
      <c r="BB72" s="47">
        <v>30</v>
      </c>
      <c r="BC72" s="13">
        <f t="shared" ref="BC72:BC103" si="88">IF(I72=AU72,BB72,IF(I72=AV72,BB72,IF(I72=AW72,BB72,IF(I72=AX72,BB72,IF(I72=AT72,IF((J72/4-INT(J72/4)=0),AY72,AZ72),BA72)))))</f>
        <v>31</v>
      </c>
      <c r="BD72" s="24">
        <f t="shared" ref="BD72:BD107" si="89">IF(AR72&lt;I72,AR72+12,AR72)</f>
        <v>0</v>
      </c>
      <c r="BE72" s="31">
        <f t="shared" ref="BE72:BE107" si="90">IF(H72&gt;K72,K72+BC72-H72,K72-H72)</f>
        <v>0</v>
      </c>
      <c r="BF72" s="29" t="e">
        <f t="shared" ref="BF72:BF107" si="91">DATE(J72,I72,H72)</f>
        <v>#NUM!</v>
      </c>
      <c r="BG72" s="29" t="e">
        <f t="shared" ref="BG72:BG107" si="92">DATE(M72,L72,K72)</f>
        <v>#NUM!</v>
      </c>
      <c r="BH72" s="23" t="e">
        <f t="shared" ref="BH72:BH103" si="93">BG72-BF72</f>
        <v>#NUM!</v>
      </c>
      <c r="BI72" s="280"/>
    </row>
    <row r="73" spans="1:61" ht="13.5" thickBot="1" x14ac:dyDescent="0.25">
      <c r="A73" s="80"/>
      <c r="B73" s="111">
        <f t="shared" si="31"/>
        <v>266</v>
      </c>
      <c r="C73" s="112"/>
      <c r="D73" s="256"/>
      <c r="E73" s="163"/>
      <c r="F73" s="163"/>
      <c r="G73" s="163"/>
      <c r="H73" s="106"/>
      <c r="I73" s="106"/>
      <c r="J73" s="106"/>
      <c r="K73" s="261"/>
      <c r="L73" s="261"/>
      <c r="M73" s="261"/>
      <c r="N73" s="158" t="e">
        <f t="shared" si="63"/>
        <v>#NUM!</v>
      </c>
      <c r="O73" s="252">
        <f t="shared" si="64"/>
        <v>0</v>
      </c>
      <c r="P73" s="253">
        <f t="shared" si="65"/>
        <v>0</v>
      </c>
      <c r="Q73" s="253">
        <f t="shared" si="66"/>
        <v>0</v>
      </c>
      <c r="R73" s="108">
        <f t="shared" si="67"/>
        <v>0</v>
      </c>
      <c r="S73" s="100">
        <f t="shared" si="68"/>
        <v>0</v>
      </c>
      <c r="T73" s="100">
        <f t="shared" si="69"/>
        <v>0</v>
      </c>
      <c r="U73" s="101">
        <f t="shared" si="70"/>
        <v>0</v>
      </c>
      <c r="V73" s="102">
        <f t="shared" si="71"/>
        <v>0</v>
      </c>
      <c r="W73" s="102">
        <f t="shared" si="72"/>
        <v>0</v>
      </c>
      <c r="X73" s="167">
        <f t="shared" si="73"/>
        <v>0.6</v>
      </c>
      <c r="Y73" s="103">
        <f t="shared" si="74"/>
        <v>0</v>
      </c>
      <c r="Z73" s="48">
        <f t="shared" si="75"/>
        <v>0</v>
      </c>
      <c r="AA73" s="48">
        <f t="shared" si="76"/>
        <v>0</v>
      </c>
      <c r="AB73" s="49">
        <f t="shared" si="77"/>
        <v>0</v>
      </c>
      <c r="AC73" s="109">
        <f t="shared" si="78"/>
        <v>0</v>
      </c>
      <c r="AD73" s="82">
        <f t="shared" si="79"/>
        <v>0</v>
      </c>
      <c r="AE73" s="110">
        <f t="shared" si="80"/>
        <v>0</v>
      </c>
      <c r="AF73" s="213">
        <v>29</v>
      </c>
      <c r="AG73" s="214">
        <v>2</v>
      </c>
      <c r="AH73" s="215">
        <v>2004</v>
      </c>
      <c r="AI73" s="157" t="s">
        <v>20</v>
      </c>
      <c r="AJ73" s="213">
        <v>1</v>
      </c>
      <c r="AK73" s="214">
        <v>3</v>
      </c>
      <c r="AL73" s="215">
        <v>2004</v>
      </c>
      <c r="AM73" s="54">
        <f t="shared" si="81"/>
        <v>0</v>
      </c>
      <c r="AN73" s="50">
        <f t="shared" si="82"/>
        <v>0</v>
      </c>
      <c r="AO73" s="51">
        <f t="shared" si="83"/>
        <v>0</v>
      </c>
      <c r="AP73" s="51">
        <f t="shared" si="84"/>
        <v>0</v>
      </c>
      <c r="AQ73" s="12">
        <f t="shared" si="85"/>
        <v>0</v>
      </c>
      <c r="AR73" s="12">
        <f t="shared" si="86"/>
        <v>0</v>
      </c>
      <c r="AS73" s="20">
        <f t="shared" si="87"/>
        <v>0</v>
      </c>
      <c r="AT73" s="44">
        <v>2</v>
      </c>
      <c r="AU73" s="42">
        <v>4</v>
      </c>
      <c r="AV73" s="22">
        <v>6</v>
      </c>
      <c r="AW73" s="43">
        <v>9</v>
      </c>
      <c r="AX73" s="41">
        <v>11</v>
      </c>
      <c r="AY73" s="45">
        <v>29</v>
      </c>
      <c r="AZ73" s="21">
        <v>28</v>
      </c>
      <c r="BA73" s="46">
        <v>31</v>
      </c>
      <c r="BB73" s="47">
        <v>30</v>
      </c>
      <c r="BC73" s="13">
        <f t="shared" si="88"/>
        <v>31</v>
      </c>
      <c r="BD73" s="24">
        <f t="shared" si="89"/>
        <v>0</v>
      </c>
      <c r="BE73" s="31">
        <f t="shared" si="90"/>
        <v>0</v>
      </c>
      <c r="BF73" s="29" t="e">
        <f t="shared" si="91"/>
        <v>#NUM!</v>
      </c>
      <c r="BG73" s="29" t="e">
        <f t="shared" si="92"/>
        <v>#NUM!</v>
      </c>
      <c r="BH73" s="23" t="e">
        <f t="shared" si="93"/>
        <v>#NUM!</v>
      </c>
      <c r="BI73" s="280"/>
    </row>
    <row r="74" spans="1:61" ht="13.5" thickBot="1" x14ac:dyDescent="0.25">
      <c r="A74" s="80"/>
      <c r="B74" s="111">
        <f t="shared" si="31"/>
        <v>267</v>
      </c>
      <c r="C74" s="112"/>
      <c r="D74" s="256"/>
      <c r="E74" s="163"/>
      <c r="F74" s="163"/>
      <c r="G74" s="163"/>
      <c r="H74" s="106"/>
      <c r="I74" s="106"/>
      <c r="J74" s="106"/>
      <c r="K74" s="261"/>
      <c r="L74" s="261"/>
      <c r="M74" s="261"/>
      <c r="N74" s="158" t="e">
        <f t="shared" si="63"/>
        <v>#NUM!</v>
      </c>
      <c r="O74" s="252">
        <f t="shared" si="64"/>
        <v>0</v>
      </c>
      <c r="P74" s="253">
        <f t="shared" si="65"/>
        <v>0</v>
      </c>
      <c r="Q74" s="253">
        <f t="shared" si="66"/>
        <v>0</v>
      </c>
      <c r="R74" s="108">
        <f t="shared" si="67"/>
        <v>0</v>
      </c>
      <c r="S74" s="100">
        <f t="shared" si="68"/>
        <v>0</v>
      </c>
      <c r="T74" s="100">
        <f t="shared" si="69"/>
        <v>0</v>
      </c>
      <c r="U74" s="101">
        <f t="shared" si="70"/>
        <v>0</v>
      </c>
      <c r="V74" s="102">
        <f t="shared" si="71"/>
        <v>0</v>
      </c>
      <c r="W74" s="102">
        <f t="shared" si="72"/>
        <v>0</v>
      </c>
      <c r="X74" s="167">
        <f t="shared" si="73"/>
        <v>0.6</v>
      </c>
      <c r="Y74" s="103">
        <f t="shared" si="74"/>
        <v>0</v>
      </c>
      <c r="Z74" s="48">
        <f t="shared" si="75"/>
        <v>0</v>
      </c>
      <c r="AA74" s="48">
        <f t="shared" si="76"/>
        <v>0</v>
      </c>
      <c r="AB74" s="49">
        <f t="shared" si="77"/>
        <v>0</v>
      </c>
      <c r="AC74" s="109">
        <f t="shared" si="78"/>
        <v>0</v>
      </c>
      <c r="AD74" s="82">
        <f t="shared" si="79"/>
        <v>0</v>
      </c>
      <c r="AE74" s="110">
        <f t="shared" si="80"/>
        <v>0</v>
      </c>
      <c r="AF74" s="213">
        <v>29</v>
      </c>
      <c r="AG74" s="214">
        <v>2</v>
      </c>
      <c r="AH74" s="215">
        <v>2004</v>
      </c>
      <c r="AI74" s="157" t="s">
        <v>20</v>
      </c>
      <c r="AJ74" s="213">
        <v>1</v>
      </c>
      <c r="AK74" s="214">
        <v>3</v>
      </c>
      <c r="AL74" s="215">
        <v>2004</v>
      </c>
      <c r="AM74" s="54">
        <f t="shared" si="81"/>
        <v>0</v>
      </c>
      <c r="AN74" s="50">
        <f t="shared" si="82"/>
        <v>0</v>
      </c>
      <c r="AO74" s="51">
        <f t="shared" si="83"/>
        <v>0</v>
      </c>
      <c r="AP74" s="51">
        <f t="shared" si="84"/>
        <v>0</v>
      </c>
      <c r="AQ74" s="12">
        <f t="shared" si="85"/>
        <v>0</v>
      </c>
      <c r="AR74" s="12">
        <f t="shared" si="86"/>
        <v>0</v>
      </c>
      <c r="AS74" s="20">
        <f t="shared" si="87"/>
        <v>0</v>
      </c>
      <c r="AT74" s="44">
        <v>2</v>
      </c>
      <c r="AU74" s="42">
        <v>4</v>
      </c>
      <c r="AV74" s="22">
        <v>6</v>
      </c>
      <c r="AW74" s="43">
        <v>9</v>
      </c>
      <c r="AX74" s="41">
        <v>11</v>
      </c>
      <c r="AY74" s="45">
        <v>29</v>
      </c>
      <c r="AZ74" s="21">
        <v>28</v>
      </c>
      <c r="BA74" s="46">
        <v>31</v>
      </c>
      <c r="BB74" s="47">
        <v>30</v>
      </c>
      <c r="BC74" s="13">
        <f t="shared" si="88"/>
        <v>31</v>
      </c>
      <c r="BD74" s="24">
        <f t="shared" si="89"/>
        <v>0</v>
      </c>
      <c r="BE74" s="31">
        <f t="shared" si="90"/>
        <v>0</v>
      </c>
      <c r="BF74" s="29" t="e">
        <f t="shared" si="91"/>
        <v>#NUM!</v>
      </c>
      <c r="BG74" s="29" t="e">
        <f t="shared" si="92"/>
        <v>#NUM!</v>
      </c>
      <c r="BH74" s="23" t="e">
        <f t="shared" si="93"/>
        <v>#NUM!</v>
      </c>
      <c r="BI74" s="280"/>
    </row>
    <row r="75" spans="1:61" ht="13.5" thickBot="1" x14ac:dyDescent="0.25">
      <c r="A75" s="80"/>
      <c r="B75" s="111">
        <f t="shared" si="31"/>
        <v>268</v>
      </c>
      <c r="C75" s="112"/>
      <c r="D75" s="256"/>
      <c r="E75" s="163"/>
      <c r="F75" s="163"/>
      <c r="G75" s="163"/>
      <c r="H75" s="106"/>
      <c r="I75" s="106"/>
      <c r="J75" s="106"/>
      <c r="K75" s="261"/>
      <c r="L75" s="261"/>
      <c r="M75" s="261"/>
      <c r="N75" s="158" t="e">
        <f t="shared" si="63"/>
        <v>#NUM!</v>
      </c>
      <c r="O75" s="252">
        <f t="shared" si="64"/>
        <v>0</v>
      </c>
      <c r="P75" s="253">
        <f t="shared" si="65"/>
        <v>0</v>
      </c>
      <c r="Q75" s="253">
        <f t="shared" si="66"/>
        <v>0</v>
      </c>
      <c r="R75" s="108">
        <f t="shared" si="67"/>
        <v>0</v>
      </c>
      <c r="S75" s="100">
        <f t="shared" si="68"/>
        <v>0</v>
      </c>
      <c r="T75" s="100">
        <f t="shared" si="69"/>
        <v>0</v>
      </c>
      <c r="U75" s="101">
        <f t="shared" si="70"/>
        <v>0</v>
      </c>
      <c r="V75" s="102">
        <f t="shared" si="71"/>
        <v>0</v>
      </c>
      <c r="W75" s="102">
        <f t="shared" si="72"/>
        <v>0</v>
      </c>
      <c r="X75" s="167">
        <f t="shared" si="73"/>
        <v>0.6</v>
      </c>
      <c r="Y75" s="103">
        <f t="shared" si="74"/>
        <v>0</v>
      </c>
      <c r="Z75" s="48">
        <f t="shared" si="75"/>
        <v>0</v>
      </c>
      <c r="AA75" s="48">
        <f t="shared" si="76"/>
        <v>0</v>
      </c>
      <c r="AB75" s="49">
        <f t="shared" si="77"/>
        <v>0</v>
      </c>
      <c r="AC75" s="109">
        <f t="shared" si="78"/>
        <v>0</v>
      </c>
      <c r="AD75" s="82">
        <f t="shared" si="79"/>
        <v>0</v>
      </c>
      <c r="AE75" s="110">
        <f t="shared" si="80"/>
        <v>0</v>
      </c>
      <c r="AF75" s="213">
        <v>29</v>
      </c>
      <c r="AG75" s="214">
        <v>2</v>
      </c>
      <c r="AH75" s="215">
        <v>2004</v>
      </c>
      <c r="AI75" s="157" t="s">
        <v>20</v>
      </c>
      <c r="AJ75" s="213">
        <v>1</v>
      </c>
      <c r="AK75" s="214">
        <v>3</v>
      </c>
      <c r="AL75" s="215">
        <v>2004</v>
      </c>
      <c r="AM75" s="54">
        <f t="shared" si="81"/>
        <v>0</v>
      </c>
      <c r="AN75" s="50">
        <f t="shared" si="82"/>
        <v>0</v>
      </c>
      <c r="AO75" s="51">
        <f t="shared" si="83"/>
        <v>0</v>
      </c>
      <c r="AP75" s="51">
        <f t="shared" si="84"/>
        <v>0</v>
      </c>
      <c r="AQ75" s="12">
        <f t="shared" si="85"/>
        <v>0</v>
      </c>
      <c r="AR75" s="12">
        <f t="shared" si="86"/>
        <v>0</v>
      </c>
      <c r="AS75" s="20">
        <f t="shared" si="87"/>
        <v>0</v>
      </c>
      <c r="AT75" s="44">
        <v>2</v>
      </c>
      <c r="AU75" s="42">
        <v>4</v>
      </c>
      <c r="AV75" s="22">
        <v>6</v>
      </c>
      <c r="AW75" s="43">
        <v>9</v>
      </c>
      <c r="AX75" s="41">
        <v>11</v>
      </c>
      <c r="AY75" s="45">
        <v>29</v>
      </c>
      <c r="AZ75" s="21">
        <v>28</v>
      </c>
      <c r="BA75" s="46">
        <v>31</v>
      </c>
      <c r="BB75" s="47">
        <v>30</v>
      </c>
      <c r="BC75" s="13">
        <f t="shared" si="88"/>
        <v>31</v>
      </c>
      <c r="BD75" s="24">
        <f t="shared" si="89"/>
        <v>0</v>
      </c>
      <c r="BE75" s="31">
        <f t="shared" si="90"/>
        <v>0</v>
      </c>
      <c r="BF75" s="29" t="e">
        <f t="shared" si="91"/>
        <v>#NUM!</v>
      </c>
      <c r="BG75" s="29" t="e">
        <f t="shared" si="92"/>
        <v>#NUM!</v>
      </c>
      <c r="BH75" s="23" t="e">
        <f t="shared" si="93"/>
        <v>#NUM!</v>
      </c>
      <c r="BI75" s="280"/>
    </row>
    <row r="76" spans="1:61" ht="13.5" thickBot="1" x14ac:dyDescent="0.25">
      <c r="A76" s="80"/>
      <c r="B76" s="111">
        <f t="shared" si="31"/>
        <v>269</v>
      </c>
      <c r="C76" s="112"/>
      <c r="D76" s="256"/>
      <c r="E76" s="163"/>
      <c r="F76" s="163"/>
      <c r="G76" s="163"/>
      <c r="H76" s="106"/>
      <c r="I76" s="106"/>
      <c r="J76" s="106"/>
      <c r="K76" s="261"/>
      <c r="L76" s="261"/>
      <c r="M76" s="261"/>
      <c r="N76" s="158" t="e">
        <f t="shared" si="63"/>
        <v>#NUM!</v>
      </c>
      <c r="O76" s="252">
        <f t="shared" si="64"/>
        <v>0</v>
      </c>
      <c r="P76" s="253">
        <f t="shared" si="65"/>
        <v>0</v>
      </c>
      <c r="Q76" s="253">
        <f t="shared" si="66"/>
        <v>0</v>
      </c>
      <c r="R76" s="108">
        <f t="shared" si="67"/>
        <v>0</v>
      </c>
      <c r="S76" s="100">
        <f t="shared" si="68"/>
        <v>0</v>
      </c>
      <c r="T76" s="100">
        <f t="shared" si="69"/>
        <v>0</v>
      </c>
      <c r="U76" s="101">
        <f t="shared" si="70"/>
        <v>0</v>
      </c>
      <c r="V76" s="102">
        <f t="shared" si="71"/>
        <v>0</v>
      </c>
      <c r="W76" s="102">
        <f t="shared" si="72"/>
        <v>0</v>
      </c>
      <c r="X76" s="167">
        <f t="shared" si="73"/>
        <v>0.6</v>
      </c>
      <c r="Y76" s="103">
        <f t="shared" si="74"/>
        <v>0</v>
      </c>
      <c r="Z76" s="48">
        <f t="shared" si="75"/>
        <v>0</v>
      </c>
      <c r="AA76" s="48">
        <f t="shared" si="76"/>
        <v>0</v>
      </c>
      <c r="AB76" s="49">
        <f t="shared" si="77"/>
        <v>0</v>
      </c>
      <c r="AC76" s="109">
        <f t="shared" si="78"/>
        <v>0</v>
      </c>
      <c r="AD76" s="82">
        <f t="shared" si="79"/>
        <v>0</v>
      </c>
      <c r="AE76" s="110">
        <f t="shared" si="80"/>
        <v>0</v>
      </c>
      <c r="AF76" s="213">
        <v>29</v>
      </c>
      <c r="AG76" s="214">
        <v>2</v>
      </c>
      <c r="AH76" s="215">
        <v>2004</v>
      </c>
      <c r="AI76" s="157" t="s">
        <v>20</v>
      </c>
      <c r="AJ76" s="213">
        <v>1</v>
      </c>
      <c r="AK76" s="214">
        <v>3</v>
      </c>
      <c r="AL76" s="215">
        <v>2004</v>
      </c>
      <c r="AM76" s="54">
        <f t="shared" si="81"/>
        <v>0</v>
      </c>
      <c r="AN76" s="50">
        <f t="shared" si="82"/>
        <v>0</v>
      </c>
      <c r="AO76" s="51">
        <f t="shared" si="83"/>
        <v>0</v>
      </c>
      <c r="AP76" s="51">
        <f t="shared" si="84"/>
        <v>0</v>
      </c>
      <c r="AQ76" s="12">
        <f t="shared" si="85"/>
        <v>0</v>
      </c>
      <c r="AR76" s="12">
        <f t="shared" si="86"/>
        <v>0</v>
      </c>
      <c r="AS76" s="20">
        <f t="shared" si="87"/>
        <v>0</v>
      </c>
      <c r="AT76" s="44">
        <v>2</v>
      </c>
      <c r="AU76" s="42">
        <v>4</v>
      </c>
      <c r="AV76" s="22">
        <v>6</v>
      </c>
      <c r="AW76" s="43">
        <v>9</v>
      </c>
      <c r="AX76" s="41">
        <v>11</v>
      </c>
      <c r="AY76" s="45">
        <v>29</v>
      </c>
      <c r="AZ76" s="21">
        <v>28</v>
      </c>
      <c r="BA76" s="46">
        <v>31</v>
      </c>
      <c r="BB76" s="47">
        <v>30</v>
      </c>
      <c r="BC76" s="13">
        <f t="shared" si="88"/>
        <v>31</v>
      </c>
      <c r="BD76" s="24">
        <f t="shared" si="89"/>
        <v>0</v>
      </c>
      <c r="BE76" s="31">
        <f t="shared" si="90"/>
        <v>0</v>
      </c>
      <c r="BF76" s="29" t="e">
        <f t="shared" si="91"/>
        <v>#NUM!</v>
      </c>
      <c r="BG76" s="29" t="e">
        <f t="shared" si="92"/>
        <v>#NUM!</v>
      </c>
      <c r="BH76" s="23" t="e">
        <f t="shared" si="93"/>
        <v>#NUM!</v>
      </c>
      <c r="BI76" s="280"/>
    </row>
    <row r="77" spans="1:61" ht="13.5" thickBot="1" x14ac:dyDescent="0.25">
      <c r="A77" s="80"/>
      <c r="B77" s="148">
        <f t="shared" si="31"/>
        <v>270</v>
      </c>
      <c r="C77" s="149"/>
      <c r="D77" s="257"/>
      <c r="E77" s="164"/>
      <c r="F77" s="164"/>
      <c r="G77" s="164"/>
      <c r="H77" s="150"/>
      <c r="I77" s="150"/>
      <c r="J77" s="150"/>
      <c r="K77" s="263"/>
      <c r="L77" s="263"/>
      <c r="M77" s="263"/>
      <c r="N77" s="158" t="e">
        <f t="shared" si="63"/>
        <v>#NUM!</v>
      </c>
      <c r="O77" s="252">
        <f t="shared" si="64"/>
        <v>0</v>
      </c>
      <c r="P77" s="253">
        <f t="shared" si="65"/>
        <v>0</v>
      </c>
      <c r="Q77" s="253">
        <f t="shared" si="66"/>
        <v>0</v>
      </c>
      <c r="R77" s="161">
        <f t="shared" si="67"/>
        <v>0</v>
      </c>
      <c r="S77" s="151">
        <f t="shared" si="68"/>
        <v>0</v>
      </c>
      <c r="T77" s="151">
        <f t="shared" si="69"/>
        <v>0</v>
      </c>
      <c r="U77" s="152">
        <f t="shared" si="70"/>
        <v>0</v>
      </c>
      <c r="V77" s="153">
        <f t="shared" si="71"/>
        <v>0</v>
      </c>
      <c r="W77" s="153">
        <f t="shared" si="72"/>
        <v>0</v>
      </c>
      <c r="X77" s="168">
        <f t="shared" si="73"/>
        <v>0.6</v>
      </c>
      <c r="Y77" s="103">
        <f t="shared" si="74"/>
        <v>0</v>
      </c>
      <c r="Z77" s="48">
        <f t="shared" si="75"/>
        <v>0</v>
      </c>
      <c r="AA77" s="48">
        <f t="shared" si="76"/>
        <v>0</v>
      </c>
      <c r="AB77" s="49">
        <f t="shared" si="77"/>
        <v>0</v>
      </c>
      <c r="AC77" s="109">
        <f t="shared" si="78"/>
        <v>0</v>
      </c>
      <c r="AD77" s="82">
        <f t="shared" si="79"/>
        <v>0</v>
      </c>
      <c r="AE77" s="110">
        <f t="shared" si="80"/>
        <v>0</v>
      </c>
      <c r="AF77" s="213">
        <v>29</v>
      </c>
      <c r="AG77" s="214">
        <v>2</v>
      </c>
      <c r="AH77" s="215">
        <v>2004</v>
      </c>
      <c r="AI77" s="157" t="s">
        <v>20</v>
      </c>
      <c r="AJ77" s="213">
        <v>1</v>
      </c>
      <c r="AK77" s="214">
        <v>3</v>
      </c>
      <c r="AL77" s="215">
        <v>2004</v>
      </c>
      <c r="AM77" s="54">
        <f t="shared" si="81"/>
        <v>0</v>
      </c>
      <c r="AN77" s="50">
        <f t="shared" si="82"/>
        <v>0</v>
      </c>
      <c r="AO77" s="51">
        <f t="shared" si="83"/>
        <v>0</v>
      </c>
      <c r="AP77" s="51">
        <f t="shared" si="84"/>
        <v>0</v>
      </c>
      <c r="AQ77" s="12">
        <f t="shared" si="85"/>
        <v>0</v>
      </c>
      <c r="AR77" s="12">
        <f t="shared" si="86"/>
        <v>0</v>
      </c>
      <c r="AS77" s="20">
        <f t="shared" si="87"/>
        <v>0</v>
      </c>
      <c r="AT77" s="44">
        <v>2</v>
      </c>
      <c r="AU77" s="42">
        <v>4</v>
      </c>
      <c r="AV77" s="22">
        <v>6</v>
      </c>
      <c r="AW77" s="43">
        <v>9</v>
      </c>
      <c r="AX77" s="41">
        <v>11</v>
      </c>
      <c r="AY77" s="45">
        <v>29</v>
      </c>
      <c r="AZ77" s="21">
        <v>28</v>
      </c>
      <c r="BA77" s="46">
        <v>31</v>
      </c>
      <c r="BB77" s="47">
        <v>30</v>
      </c>
      <c r="BC77" s="13">
        <f t="shared" si="88"/>
        <v>31</v>
      </c>
      <c r="BD77" s="24">
        <f t="shared" si="89"/>
        <v>0</v>
      </c>
      <c r="BE77" s="31">
        <f t="shared" si="90"/>
        <v>0</v>
      </c>
      <c r="BF77" s="29" t="e">
        <f t="shared" si="91"/>
        <v>#NUM!</v>
      </c>
      <c r="BG77" s="29" t="e">
        <f t="shared" si="92"/>
        <v>#NUM!</v>
      </c>
      <c r="BH77" s="23" t="e">
        <f t="shared" si="93"/>
        <v>#NUM!</v>
      </c>
      <c r="BI77" s="280"/>
    </row>
    <row r="78" spans="1:61" ht="14.25" thickTop="1" thickBot="1" x14ac:dyDescent="0.25">
      <c r="A78" s="80"/>
      <c r="B78" s="104">
        <f t="shared" si="31"/>
        <v>271</v>
      </c>
      <c r="C78" s="154"/>
      <c r="D78" s="258"/>
      <c r="E78" s="165"/>
      <c r="F78" s="165"/>
      <c r="G78" s="165"/>
      <c r="H78" s="107"/>
      <c r="I78" s="107"/>
      <c r="J78" s="107"/>
      <c r="K78" s="261"/>
      <c r="L78" s="261"/>
      <c r="M78" s="261"/>
      <c r="N78" s="158" t="e">
        <f t="shared" si="63"/>
        <v>#NUM!</v>
      </c>
      <c r="O78" s="252">
        <f t="shared" si="64"/>
        <v>0</v>
      </c>
      <c r="P78" s="253">
        <f t="shared" si="65"/>
        <v>0</v>
      </c>
      <c r="Q78" s="253">
        <f t="shared" si="66"/>
        <v>0</v>
      </c>
      <c r="R78" s="155">
        <f t="shared" si="67"/>
        <v>0</v>
      </c>
      <c r="S78" s="100">
        <f t="shared" si="68"/>
        <v>0</v>
      </c>
      <c r="T78" s="100">
        <f t="shared" si="69"/>
        <v>0</v>
      </c>
      <c r="U78" s="101">
        <f t="shared" si="70"/>
        <v>0</v>
      </c>
      <c r="V78" s="102">
        <f t="shared" si="71"/>
        <v>0</v>
      </c>
      <c r="W78" s="102">
        <f t="shared" si="72"/>
        <v>0</v>
      </c>
      <c r="X78" s="167">
        <f t="shared" si="73"/>
        <v>0.6</v>
      </c>
      <c r="Y78" s="103">
        <f t="shared" si="74"/>
        <v>0</v>
      </c>
      <c r="Z78" s="48">
        <f t="shared" si="75"/>
        <v>0</v>
      </c>
      <c r="AA78" s="48">
        <f t="shared" si="76"/>
        <v>0</v>
      </c>
      <c r="AB78" s="49">
        <f t="shared" si="77"/>
        <v>0</v>
      </c>
      <c r="AC78" s="109">
        <f t="shared" si="78"/>
        <v>0</v>
      </c>
      <c r="AD78" s="82">
        <f t="shared" si="79"/>
        <v>0</v>
      </c>
      <c r="AE78" s="110">
        <f t="shared" si="80"/>
        <v>0</v>
      </c>
      <c r="AF78" s="213">
        <v>29</v>
      </c>
      <c r="AG78" s="214">
        <v>2</v>
      </c>
      <c r="AH78" s="215">
        <v>2004</v>
      </c>
      <c r="AI78" s="157" t="s">
        <v>20</v>
      </c>
      <c r="AJ78" s="213">
        <v>1</v>
      </c>
      <c r="AK78" s="214">
        <v>3</v>
      </c>
      <c r="AL78" s="215">
        <v>2004</v>
      </c>
      <c r="AM78" s="54">
        <f t="shared" si="81"/>
        <v>0</v>
      </c>
      <c r="AN78" s="50">
        <f t="shared" si="82"/>
        <v>0</v>
      </c>
      <c r="AO78" s="51">
        <f t="shared" si="83"/>
        <v>0</v>
      </c>
      <c r="AP78" s="51">
        <f t="shared" si="84"/>
        <v>0</v>
      </c>
      <c r="AQ78" s="12">
        <f t="shared" si="85"/>
        <v>0</v>
      </c>
      <c r="AR78" s="12">
        <f t="shared" si="86"/>
        <v>0</v>
      </c>
      <c r="AS78" s="20">
        <f t="shared" si="87"/>
        <v>0</v>
      </c>
      <c r="AT78" s="44">
        <v>2</v>
      </c>
      <c r="AU78" s="42">
        <v>4</v>
      </c>
      <c r="AV78" s="22">
        <v>6</v>
      </c>
      <c r="AW78" s="43">
        <v>9</v>
      </c>
      <c r="AX78" s="41">
        <v>11</v>
      </c>
      <c r="AY78" s="45">
        <v>29</v>
      </c>
      <c r="AZ78" s="21">
        <v>28</v>
      </c>
      <c r="BA78" s="46">
        <v>31</v>
      </c>
      <c r="BB78" s="47">
        <v>30</v>
      </c>
      <c r="BC78" s="13">
        <f t="shared" si="88"/>
        <v>31</v>
      </c>
      <c r="BD78" s="24">
        <f t="shared" si="89"/>
        <v>0</v>
      </c>
      <c r="BE78" s="31">
        <f t="shared" si="90"/>
        <v>0</v>
      </c>
      <c r="BF78" s="29" t="e">
        <f t="shared" si="91"/>
        <v>#NUM!</v>
      </c>
      <c r="BG78" s="29" t="e">
        <f t="shared" si="92"/>
        <v>#NUM!</v>
      </c>
      <c r="BH78" s="23" t="e">
        <f t="shared" si="93"/>
        <v>#NUM!</v>
      </c>
      <c r="BI78" s="280"/>
    </row>
    <row r="79" spans="1:61" ht="13.5" thickBot="1" x14ac:dyDescent="0.25">
      <c r="A79" s="80"/>
      <c r="B79" s="111">
        <f t="shared" si="31"/>
        <v>272</v>
      </c>
      <c r="C79" s="112"/>
      <c r="D79" s="256"/>
      <c r="E79" s="163"/>
      <c r="F79" s="163"/>
      <c r="G79" s="163"/>
      <c r="H79" s="106"/>
      <c r="I79" s="106"/>
      <c r="J79" s="106"/>
      <c r="K79" s="261"/>
      <c r="L79" s="261"/>
      <c r="M79" s="261"/>
      <c r="N79" s="158" t="e">
        <f t="shared" si="63"/>
        <v>#NUM!</v>
      </c>
      <c r="O79" s="252">
        <f t="shared" si="64"/>
        <v>0</v>
      </c>
      <c r="P79" s="253">
        <f t="shared" si="65"/>
        <v>0</v>
      </c>
      <c r="Q79" s="253">
        <f t="shared" si="66"/>
        <v>0</v>
      </c>
      <c r="R79" s="108">
        <f t="shared" si="67"/>
        <v>0</v>
      </c>
      <c r="S79" s="100">
        <f t="shared" si="68"/>
        <v>0</v>
      </c>
      <c r="T79" s="100">
        <f t="shared" si="69"/>
        <v>0</v>
      </c>
      <c r="U79" s="101">
        <f t="shared" si="70"/>
        <v>0</v>
      </c>
      <c r="V79" s="102">
        <f t="shared" si="71"/>
        <v>0</v>
      </c>
      <c r="W79" s="102">
        <f t="shared" si="72"/>
        <v>0</v>
      </c>
      <c r="X79" s="167">
        <f t="shared" si="73"/>
        <v>0.6</v>
      </c>
      <c r="Y79" s="103">
        <f t="shared" si="74"/>
        <v>0</v>
      </c>
      <c r="Z79" s="48">
        <f t="shared" si="75"/>
        <v>0</v>
      </c>
      <c r="AA79" s="48">
        <f t="shared" si="76"/>
        <v>0</v>
      </c>
      <c r="AB79" s="49">
        <f t="shared" si="77"/>
        <v>0</v>
      </c>
      <c r="AC79" s="109">
        <f t="shared" si="78"/>
        <v>0</v>
      </c>
      <c r="AD79" s="82">
        <f t="shared" si="79"/>
        <v>0</v>
      </c>
      <c r="AE79" s="110">
        <f t="shared" si="80"/>
        <v>0</v>
      </c>
      <c r="AF79" s="213">
        <v>29</v>
      </c>
      <c r="AG79" s="214">
        <v>2</v>
      </c>
      <c r="AH79" s="215">
        <v>2004</v>
      </c>
      <c r="AI79" s="157" t="s">
        <v>20</v>
      </c>
      <c r="AJ79" s="213">
        <v>1</v>
      </c>
      <c r="AK79" s="214">
        <v>3</v>
      </c>
      <c r="AL79" s="215">
        <v>2004</v>
      </c>
      <c r="AM79" s="54">
        <f t="shared" si="81"/>
        <v>0</v>
      </c>
      <c r="AN79" s="50">
        <f t="shared" si="82"/>
        <v>0</v>
      </c>
      <c r="AO79" s="51">
        <f t="shared" si="83"/>
        <v>0</v>
      </c>
      <c r="AP79" s="51">
        <f t="shared" si="84"/>
        <v>0</v>
      </c>
      <c r="AQ79" s="12">
        <f t="shared" si="85"/>
        <v>0</v>
      </c>
      <c r="AR79" s="12">
        <f t="shared" si="86"/>
        <v>0</v>
      </c>
      <c r="AS79" s="20">
        <f t="shared" si="87"/>
        <v>0</v>
      </c>
      <c r="AT79" s="44">
        <v>2</v>
      </c>
      <c r="AU79" s="42">
        <v>4</v>
      </c>
      <c r="AV79" s="22">
        <v>6</v>
      </c>
      <c r="AW79" s="43">
        <v>9</v>
      </c>
      <c r="AX79" s="41">
        <v>11</v>
      </c>
      <c r="AY79" s="45">
        <v>29</v>
      </c>
      <c r="AZ79" s="21">
        <v>28</v>
      </c>
      <c r="BA79" s="46">
        <v>31</v>
      </c>
      <c r="BB79" s="47">
        <v>30</v>
      </c>
      <c r="BC79" s="13">
        <f t="shared" si="88"/>
        <v>31</v>
      </c>
      <c r="BD79" s="24">
        <f t="shared" si="89"/>
        <v>0</v>
      </c>
      <c r="BE79" s="31">
        <f t="shared" si="90"/>
        <v>0</v>
      </c>
      <c r="BF79" s="29" t="e">
        <f t="shared" si="91"/>
        <v>#NUM!</v>
      </c>
      <c r="BG79" s="29" t="e">
        <f t="shared" si="92"/>
        <v>#NUM!</v>
      </c>
      <c r="BH79" s="23" t="e">
        <f t="shared" si="93"/>
        <v>#NUM!</v>
      </c>
      <c r="BI79" s="280"/>
    </row>
    <row r="80" spans="1:61" ht="13.5" thickBot="1" x14ac:dyDescent="0.25">
      <c r="A80" s="80"/>
      <c r="B80" s="111">
        <f t="shared" si="31"/>
        <v>273</v>
      </c>
      <c r="C80" s="112"/>
      <c r="D80" s="256"/>
      <c r="E80" s="163"/>
      <c r="F80" s="163"/>
      <c r="G80" s="163"/>
      <c r="H80" s="106"/>
      <c r="I80" s="106"/>
      <c r="J80" s="106"/>
      <c r="K80" s="261"/>
      <c r="L80" s="261"/>
      <c r="M80" s="261"/>
      <c r="N80" s="158" t="e">
        <f t="shared" si="63"/>
        <v>#NUM!</v>
      </c>
      <c r="O80" s="252">
        <f t="shared" si="64"/>
        <v>0</v>
      </c>
      <c r="P80" s="253">
        <f t="shared" si="65"/>
        <v>0</v>
      </c>
      <c r="Q80" s="253">
        <f t="shared" si="66"/>
        <v>0</v>
      </c>
      <c r="R80" s="108">
        <f t="shared" si="67"/>
        <v>0</v>
      </c>
      <c r="S80" s="100">
        <f t="shared" si="68"/>
        <v>0</v>
      </c>
      <c r="T80" s="100">
        <f t="shared" si="69"/>
        <v>0</v>
      </c>
      <c r="U80" s="101">
        <f t="shared" si="70"/>
        <v>0</v>
      </c>
      <c r="V80" s="102">
        <f t="shared" si="71"/>
        <v>0</v>
      </c>
      <c r="W80" s="102">
        <f t="shared" si="72"/>
        <v>0</v>
      </c>
      <c r="X80" s="167">
        <f t="shared" si="73"/>
        <v>0.6</v>
      </c>
      <c r="Y80" s="103">
        <f t="shared" si="74"/>
        <v>0</v>
      </c>
      <c r="Z80" s="48">
        <f t="shared" si="75"/>
        <v>0</v>
      </c>
      <c r="AA80" s="48">
        <f t="shared" si="76"/>
        <v>0</v>
      </c>
      <c r="AB80" s="49">
        <f t="shared" si="77"/>
        <v>0</v>
      </c>
      <c r="AC80" s="109">
        <f t="shared" si="78"/>
        <v>0</v>
      </c>
      <c r="AD80" s="82">
        <f t="shared" si="79"/>
        <v>0</v>
      </c>
      <c r="AE80" s="110">
        <f t="shared" si="80"/>
        <v>0</v>
      </c>
      <c r="AF80" s="213">
        <v>29</v>
      </c>
      <c r="AG80" s="214">
        <v>2</v>
      </c>
      <c r="AH80" s="215">
        <v>2004</v>
      </c>
      <c r="AI80" s="157" t="s">
        <v>20</v>
      </c>
      <c r="AJ80" s="213">
        <v>1</v>
      </c>
      <c r="AK80" s="214">
        <v>3</v>
      </c>
      <c r="AL80" s="215">
        <v>2004</v>
      </c>
      <c r="AM80" s="54">
        <f t="shared" si="81"/>
        <v>0</v>
      </c>
      <c r="AN80" s="50">
        <f t="shared" si="82"/>
        <v>0</v>
      </c>
      <c r="AO80" s="51">
        <f t="shared" si="83"/>
        <v>0</v>
      </c>
      <c r="AP80" s="51">
        <f t="shared" si="84"/>
        <v>0</v>
      </c>
      <c r="AQ80" s="12">
        <f t="shared" si="85"/>
        <v>0</v>
      </c>
      <c r="AR80" s="12">
        <f t="shared" si="86"/>
        <v>0</v>
      </c>
      <c r="AS80" s="20">
        <f t="shared" si="87"/>
        <v>0</v>
      </c>
      <c r="AT80" s="44">
        <v>2</v>
      </c>
      <c r="AU80" s="42">
        <v>4</v>
      </c>
      <c r="AV80" s="22">
        <v>6</v>
      </c>
      <c r="AW80" s="43">
        <v>9</v>
      </c>
      <c r="AX80" s="41">
        <v>11</v>
      </c>
      <c r="AY80" s="45">
        <v>29</v>
      </c>
      <c r="AZ80" s="21">
        <v>28</v>
      </c>
      <c r="BA80" s="46">
        <v>31</v>
      </c>
      <c r="BB80" s="47">
        <v>30</v>
      </c>
      <c r="BC80" s="13">
        <f t="shared" si="88"/>
        <v>31</v>
      </c>
      <c r="BD80" s="24">
        <f t="shared" si="89"/>
        <v>0</v>
      </c>
      <c r="BE80" s="31">
        <f t="shared" si="90"/>
        <v>0</v>
      </c>
      <c r="BF80" s="29" t="e">
        <f t="shared" si="91"/>
        <v>#NUM!</v>
      </c>
      <c r="BG80" s="29" t="e">
        <f t="shared" si="92"/>
        <v>#NUM!</v>
      </c>
      <c r="BH80" s="23" t="e">
        <f t="shared" si="93"/>
        <v>#NUM!</v>
      </c>
      <c r="BI80" s="280"/>
    </row>
    <row r="81" spans="1:61" ht="13.5" thickBot="1" x14ac:dyDescent="0.25">
      <c r="A81" s="80"/>
      <c r="B81" s="111">
        <f t="shared" si="31"/>
        <v>274</v>
      </c>
      <c r="C81" s="112"/>
      <c r="D81" s="256"/>
      <c r="E81" s="163"/>
      <c r="F81" s="163"/>
      <c r="G81" s="163"/>
      <c r="H81" s="106"/>
      <c r="I81" s="106"/>
      <c r="J81" s="106"/>
      <c r="K81" s="261"/>
      <c r="L81" s="261"/>
      <c r="M81" s="261"/>
      <c r="N81" s="158" t="e">
        <f t="shared" si="63"/>
        <v>#NUM!</v>
      </c>
      <c r="O81" s="252">
        <f t="shared" si="64"/>
        <v>0</v>
      </c>
      <c r="P81" s="253">
        <f t="shared" si="65"/>
        <v>0</v>
      </c>
      <c r="Q81" s="253">
        <f t="shared" si="66"/>
        <v>0</v>
      </c>
      <c r="R81" s="108">
        <f t="shared" si="67"/>
        <v>0</v>
      </c>
      <c r="S81" s="100">
        <f t="shared" si="68"/>
        <v>0</v>
      </c>
      <c r="T81" s="100">
        <f t="shared" si="69"/>
        <v>0</v>
      </c>
      <c r="U81" s="101">
        <f t="shared" si="70"/>
        <v>0</v>
      </c>
      <c r="V81" s="102">
        <f t="shared" si="71"/>
        <v>0</v>
      </c>
      <c r="W81" s="102">
        <f t="shared" si="72"/>
        <v>0</v>
      </c>
      <c r="X81" s="167">
        <f t="shared" si="73"/>
        <v>0.6</v>
      </c>
      <c r="Y81" s="103">
        <f t="shared" si="74"/>
        <v>0</v>
      </c>
      <c r="Z81" s="48">
        <f t="shared" si="75"/>
        <v>0</v>
      </c>
      <c r="AA81" s="48">
        <f t="shared" si="76"/>
        <v>0</v>
      </c>
      <c r="AB81" s="49">
        <f t="shared" si="77"/>
        <v>0</v>
      </c>
      <c r="AC81" s="109">
        <f t="shared" si="78"/>
        <v>0</v>
      </c>
      <c r="AD81" s="82">
        <f t="shared" si="79"/>
        <v>0</v>
      </c>
      <c r="AE81" s="110">
        <f t="shared" si="80"/>
        <v>0</v>
      </c>
      <c r="AF81" s="213">
        <v>29</v>
      </c>
      <c r="AG81" s="214">
        <v>2</v>
      </c>
      <c r="AH81" s="215">
        <v>2004</v>
      </c>
      <c r="AI81" s="157" t="s">
        <v>20</v>
      </c>
      <c r="AJ81" s="213">
        <v>1</v>
      </c>
      <c r="AK81" s="214">
        <v>3</v>
      </c>
      <c r="AL81" s="215">
        <v>2004</v>
      </c>
      <c r="AM81" s="54">
        <f t="shared" si="81"/>
        <v>0</v>
      </c>
      <c r="AN81" s="50">
        <f t="shared" si="82"/>
        <v>0</v>
      </c>
      <c r="AO81" s="51">
        <f t="shared" si="83"/>
        <v>0</v>
      </c>
      <c r="AP81" s="51">
        <f t="shared" si="84"/>
        <v>0</v>
      </c>
      <c r="AQ81" s="12">
        <f t="shared" si="85"/>
        <v>0</v>
      </c>
      <c r="AR81" s="12">
        <f t="shared" si="86"/>
        <v>0</v>
      </c>
      <c r="AS81" s="20">
        <f t="shared" si="87"/>
        <v>0</v>
      </c>
      <c r="AT81" s="44">
        <v>2</v>
      </c>
      <c r="AU81" s="42">
        <v>4</v>
      </c>
      <c r="AV81" s="22">
        <v>6</v>
      </c>
      <c r="AW81" s="43">
        <v>9</v>
      </c>
      <c r="AX81" s="41">
        <v>11</v>
      </c>
      <c r="AY81" s="45">
        <v>29</v>
      </c>
      <c r="AZ81" s="21">
        <v>28</v>
      </c>
      <c r="BA81" s="46">
        <v>31</v>
      </c>
      <c r="BB81" s="47">
        <v>30</v>
      </c>
      <c r="BC81" s="13">
        <f t="shared" si="88"/>
        <v>31</v>
      </c>
      <c r="BD81" s="24">
        <f t="shared" si="89"/>
        <v>0</v>
      </c>
      <c r="BE81" s="31">
        <f t="shared" si="90"/>
        <v>0</v>
      </c>
      <c r="BF81" s="29" t="e">
        <f t="shared" si="91"/>
        <v>#NUM!</v>
      </c>
      <c r="BG81" s="29" t="e">
        <f t="shared" si="92"/>
        <v>#NUM!</v>
      </c>
      <c r="BH81" s="23" t="e">
        <f t="shared" si="93"/>
        <v>#NUM!</v>
      </c>
      <c r="BI81" s="280"/>
    </row>
    <row r="82" spans="1:61" ht="13.5" thickBot="1" x14ac:dyDescent="0.25">
      <c r="A82" s="80"/>
      <c r="B82" s="111">
        <f t="shared" si="31"/>
        <v>275</v>
      </c>
      <c r="C82" s="112"/>
      <c r="D82" s="256"/>
      <c r="E82" s="163"/>
      <c r="F82" s="163"/>
      <c r="G82" s="163"/>
      <c r="H82" s="106"/>
      <c r="I82" s="106"/>
      <c r="J82" s="106"/>
      <c r="K82" s="261"/>
      <c r="L82" s="261"/>
      <c r="M82" s="261"/>
      <c r="N82" s="158" t="e">
        <f t="shared" si="63"/>
        <v>#NUM!</v>
      </c>
      <c r="O82" s="252">
        <f t="shared" si="64"/>
        <v>0</v>
      </c>
      <c r="P82" s="253">
        <f t="shared" si="65"/>
        <v>0</v>
      </c>
      <c r="Q82" s="253">
        <f t="shared" si="66"/>
        <v>0</v>
      </c>
      <c r="R82" s="108">
        <f t="shared" si="67"/>
        <v>0</v>
      </c>
      <c r="S82" s="100">
        <f t="shared" si="68"/>
        <v>0</v>
      </c>
      <c r="T82" s="100">
        <f t="shared" si="69"/>
        <v>0</v>
      </c>
      <c r="U82" s="101">
        <f t="shared" si="70"/>
        <v>0</v>
      </c>
      <c r="V82" s="102">
        <f t="shared" si="71"/>
        <v>0</v>
      </c>
      <c r="W82" s="102">
        <f t="shared" si="72"/>
        <v>0</v>
      </c>
      <c r="X82" s="167">
        <f t="shared" si="73"/>
        <v>0.6</v>
      </c>
      <c r="Y82" s="103">
        <f t="shared" si="74"/>
        <v>0</v>
      </c>
      <c r="Z82" s="48">
        <f t="shared" si="75"/>
        <v>0</v>
      </c>
      <c r="AA82" s="48">
        <f t="shared" si="76"/>
        <v>0</v>
      </c>
      <c r="AB82" s="49">
        <f t="shared" si="77"/>
        <v>0</v>
      </c>
      <c r="AC82" s="109">
        <f t="shared" si="78"/>
        <v>0</v>
      </c>
      <c r="AD82" s="82">
        <f t="shared" si="79"/>
        <v>0</v>
      </c>
      <c r="AE82" s="110">
        <f t="shared" si="80"/>
        <v>0</v>
      </c>
      <c r="AF82" s="213">
        <v>29</v>
      </c>
      <c r="AG82" s="214">
        <v>2</v>
      </c>
      <c r="AH82" s="215">
        <v>2004</v>
      </c>
      <c r="AI82" s="157" t="s">
        <v>20</v>
      </c>
      <c r="AJ82" s="213">
        <v>1</v>
      </c>
      <c r="AK82" s="214">
        <v>3</v>
      </c>
      <c r="AL82" s="215">
        <v>2004</v>
      </c>
      <c r="AM82" s="54">
        <f t="shared" si="81"/>
        <v>0</v>
      </c>
      <c r="AN82" s="50">
        <f t="shared" si="82"/>
        <v>0</v>
      </c>
      <c r="AO82" s="51">
        <f t="shared" si="83"/>
        <v>0</v>
      </c>
      <c r="AP82" s="51">
        <f t="shared" si="84"/>
        <v>0</v>
      </c>
      <c r="AQ82" s="12">
        <f t="shared" si="85"/>
        <v>0</v>
      </c>
      <c r="AR82" s="12">
        <f t="shared" si="86"/>
        <v>0</v>
      </c>
      <c r="AS82" s="20">
        <f t="shared" si="87"/>
        <v>0</v>
      </c>
      <c r="AT82" s="44">
        <v>2</v>
      </c>
      <c r="AU82" s="42">
        <v>4</v>
      </c>
      <c r="AV82" s="22">
        <v>6</v>
      </c>
      <c r="AW82" s="43">
        <v>9</v>
      </c>
      <c r="AX82" s="41">
        <v>11</v>
      </c>
      <c r="AY82" s="45">
        <v>29</v>
      </c>
      <c r="AZ82" s="21">
        <v>28</v>
      </c>
      <c r="BA82" s="46">
        <v>31</v>
      </c>
      <c r="BB82" s="47">
        <v>30</v>
      </c>
      <c r="BC82" s="13">
        <f t="shared" si="88"/>
        <v>31</v>
      </c>
      <c r="BD82" s="24">
        <f t="shared" si="89"/>
        <v>0</v>
      </c>
      <c r="BE82" s="31">
        <f t="shared" si="90"/>
        <v>0</v>
      </c>
      <c r="BF82" s="29" t="e">
        <f t="shared" si="91"/>
        <v>#NUM!</v>
      </c>
      <c r="BG82" s="29" t="e">
        <f t="shared" si="92"/>
        <v>#NUM!</v>
      </c>
      <c r="BH82" s="23" t="e">
        <f t="shared" si="93"/>
        <v>#NUM!</v>
      </c>
      <c r="BI82" s="280"/>
    </row>
    <row r="83" spans="1:61" ht="13.5" thickBot="1" x14ac:dyDescent="0.25">
      <c r="A83" s="80"/>
      <c r="B83" s="111">
        <f t="shared" si="31"/>
        <v>276</v>
      </c>
      <c r="C83" s="112"/>
      <c r="D83" s="256"/>
      <c r="E83" s="163"/>
      <c r="F83" s="163"/>
      <c r="G83" s="163"/>
      <c r="H83" s="106"/>
      <c r="I83" s="106"/>
      <c r="J83" s="106"/>
      <c r="K83" s="261"/>
      <c r="L83" s="261"/>
      <c r="M83" s="261"/>
      <c r="N83" s="158" t="e">
        <f t="shared" si="63"/>
        <v>#NUM!</v>
      </c>
      <c r="O83" s="252">
        <f t="shared" si="64"/>
        <v>0</v>
      </c>
      <c r="P83" s="253">
        <f t="shared" si="65"/>
        <v>0</v>
      </c>
      <c r="Q83" s="253">
        <f t="shared" si="66"/>
        <v>0</v>
      </c>
      <c r="R83" s="108">
        <f t="shared" si="67"/>
        <v>0</v>
      </c>
      <c r="S83" s="100">
        <f t="shared" si="68"/>
        <v>0</v>
      </c>
      <c r="T83" s="100">
        <f t="shared" si="69"/>
        <v>0</v>
      </c>
      <c r="U83" s="101">
        <f t="shared" si="70"/>
        <v>0</v>
      </c>
      <c r="V83" s="102">
        <f t="shared" si="71"/>
        <v>0</v>
      </c>
      <c r="W83" s="102">
        <f t="shared" si="72"/>
        <v>0</v>
      </c>
      <c r="X83" s="167">
        <f t="shared" si="73"/>
        <v>0.6</v>
      </c>
      <c r="Y83" s="103">
        <f t="shared" si="74"/>
        <v>0</v>
      </c>
      <c r="Z83" s="48">
        <f t="shared" si="75"/>
        <v>0</v>
      </c>
      <c r="AA83" s="48">
        <f t="shared" si="76"/>
        <v>0</v>
      </c>
      <c r="AB83" s="49">
        <f t="shared" si="77"/>
        <v>0</v>
      </c>
      <c r="AC83" s="109">
        <f t="shared" si="78"/>
        <v>0</v>
      </c>
      <c r="AD83" s="82">
        <f t="shared" si="79"/>
        <v>0</v>
      </c>
      <c r="AE83" s="110">
        <f t="shared" si="80"/>
        <v>0</v>
      </c>
      <c r="AF83" s="213">
        <v>29</v>
      </c>
      <c r="AG83" s="214">
        <v>2</v>
      </c>
      <c r="AH83" s="215">
        <v>2004</v>
      </c>
      <c r="AI83" s="157" t="s">
        <v>20</v>
      </c>
      <c r="AJ83" s="213">
        <v>1</v>
      </c>
      <c r="AK83" s="214">
        <v>3</v>
      </c>
      <c r="AL83" s="215">
        <v>2004</v>
      </c>
      <c r="AM83" s="54">
        <f t="shared" si="81"/>
        <v>0</v>
      </c>
      <c r="AN83" s="50">
        <f t="shared" si="82"/>
        <v>0</v>
      </c>
      <c r="AO83" s="51">
        <f t="shared" si="83"/>
        <v>0</v>
      </c>
      <c r="AP83" s="51">
        <f t="shared" si="84"/>
        <v>0</v>
      </c>
      <c r="AQ83" s="12">
        <f t="shared" si="85"/>
        <v>0</v>
      </c>
      <c r="AR83" s="12">
        <f t="shared" si="86"/>
        <v>0</v>
      </c>
      <c r="AS83" s="20">
        <f t="shared" si="87"/>
        <v>0</v>
      </c>
      <c r="AT83" s="44">
        <v>2</v>
      </c>
      <c r="AU83" s="42">
        <v>4</v>
      </c>
      <c r="AV83" s="22">
        <v>6</v>
      </c>
      <c r="AW83" s="43">
        <v>9</v>
      </c>
      <c r="AX83" s="41">
        <v>11</v>
      </c>
      <c r="AY83" s="45">
        <v>29</v>
      </c>
      <c r="AZ83" s="21">
        <v>28</v>
      </c>
      <c r="BA83" s="46">
        <v>31</v>
      </c>
      <c r="BB83" s="47">
        <v>30</v>
      </c>
      <c r="BC83" s="13">
        <f t="shared" si="88"/>
        <v>31</v>
      </c>
      <c r="BD83" s="24">
        <f t="shared" si="89"/>
        <v>0</v>
      </c>
      <c r="BE83" s="31">
        <f t="shared" si="90"/>
        <v>0</v>
      </c>
      <c r="BF83" s="29" t="e">
        <f t="shared" si="91"/>
        <v>#NUM!</v>
      </c>
      <c r="BG83" s="29" t="e">
        <f t="shared" si="92"/>
        <v>#NUM!</v>
      </c>
      <c r="BH83" s="23" t="e">
        <f t="shared" si="93"/>
        <v>#NUM!</v>
      </c>
      <c r="BI83" s="280"/>
    </row>
    <row r="84" spans="1:61" ht="13.5" thickBot="1" x14ac:dyDescent="0.25">
      <c r="A84" s="80"/>
      <c r="B84" s="111">
        <f t="shared" si="31"/>
        <v>277</v>
      </c>
      <c r="C84" s="112"/>
      <c r="D84" s="256"/>
      <c r="E84" s="163"/>
      <c r="F84" s="163"/>
      <c r="G84" s="163"/>
      <c r="H84" s="106"/>
      <c r="I84" s="106"/>
      <c r="J84" s="106"/>
      <c r="K84" s="261"/>
      <c r="L84" s="261"/>
      <c r="M84" s="261"/>
      <c r="N84" s="158" t="e">
        <f t="shared" si="63"/>
        <v>#NUM!</v>
      </c>
      <c r="O84" s="252">
        <f t="shared" si="64"/>
        <v>0</v>
      </c>
      <c r="P84" s="253">
        <f t="shared" si="65"/>
        <v>0</v>
      </c>
      <c r="Q84" s="253">
        <f t="shared" si="66"/>
        <v>0</v>
      </c>
      <c r="R84" s="108">
        <f t="shared" si="67"/>
        <v>0</v>
      </c>
      <c r="S84" s="100">
        <f t="shared" si="68"/>
        <v>0</v>
      </c>
      <c r="T84" s="100">
        <f t="shared" si="69"/>
        <v>0</v>
      </c>
      <c r="U84" s="101">
        <f t="shared" si="70"/>
        <v>0</v>
      </c>
      <c r="V84" s="102">
        <f t="shared" si="71"/>
        <v>0</v>
      </c>
      <c r="W84" s="102">
        <f t="shared" si="72"/>
        <v>0</v>
      </c>
      <c r="X84" s="167">
        <f t="shared" si="73"/>
        <v>0.6</v>
      </c>
      <c r="Y84" s="103">
        <f t="shared" si="74"/>
        <v>0</v>
      </c>
      <c r="Z84" s="48">
        <f t="shared" si="75"/>
        <v>0</v>
      </c>
      <c r="AA84" s="48">
        <f t="shared" si="76"/>
        <v>0</v>
      </c>
      <c r="AB84" s="49">
        <f t="shared" si="77"/>
        <v>0</v>
      </c>
      <c r="AC84" s="109">
        <f t="shared" si="78"/>
        <v>0</v>
      </c>
      <c r="AD84" s="82">
        <f t="shared" si="79"/>
        <v>0</v>
      </c>
      <c r="AE84" s="110">
        <f t="shared" si="80"/>
        <v>0</v>
      </c>
      <c r="AF84" s="213">
        <v>29</v>
      </c>
      <c r="AG84" s="214">
        <v>2</v>
      </c>
      <c r="AH84" s="215">
        <v>2004</v>
      </c>
      <c r="AI84" s="157" t="s">
        <v>20</v>
      </c>
      <c r="AJ84" s="213">
        <v>1</v>
      </c>
      <c r="AK84" s="214">
        <v>3</v>
      </c>
      <c r="AL84" s="215">
        <v>2004</v>
      </c>
      <c r="AM84" s="54">
        <f t="shared" si="81"/>
        <v>0</v>
      </c>
      <c r="AN84" s="50">
        <f t="shared" si="82"/>
        <v>0</v>
      </c>
      <c r="AO84" s="51">
        <f t="shared" si="83"/>
        <v>0</v>
      </c>
      <c r="AP84" s="51">
        <f t="shared" si="84"/>
        <v>0</v>
      </c>
      <c r="AQ84" s="12">
        <f t="shared" si="85"/>
        <v>0</v>
      </c>
      <c r="AR84" s="12">
        <f t="shared" si="86"/>
        <v>0</v>
      </c>
      <c r="AS84" s="20">
        <f t="shared" si="87"/>
        <v>0</v>
      </c>
      <c r="AT84" s="44">
        <v>2</v>
      </c>
      <c r="AU84" s="42">
        <v>4</v>
      </c>
      <c r="AV84" s="22">
        <v>6</v>
      </c>
      <c r="AW84" s="43">
        <v>9</v>
      </c>
      <c r="AX84" s="41">
        <v>11</v>
      </c>
      <c r="AY84" s="45">
        <v>29</v>
      </c>
      <c r="AZ84" s="21">
        <v>28</v>
      </c>
      <c r="BA84" s="46">
        <v>31</v>
      </c>
      <c r="BB84" s="47">
        <v>30</v>
      </c>
      <c r="BC84" s="13">
        <f t="shared" si="88"/>
        <v>31</v>
      </c>
      <c r="BD84" s="24">
        <f t="shared" si="89"/>
        <v>0</v>
      </c>
      <c r="BE84" s="31">
        <f t="shared" si="90"/>
        <v>0</v>
      </c>
      <c r="BF84" s="29" t="e">
        <f t="shared" si="91"/>
        <v>#NUM!</v>
      </c>
      <c r="BG84" s="29" t="e">
        <f t="shared" si="92"/>
        <v>#NUM!</v>
      </c>
      <c r="BH84" s="23" t="e">
        <f t="shared" si="93"/>
        <v>#NUM!</v>
      </c>
      <c r="BI84" s="280"/>
    </row>
    <row r="85" spans="1:61" ht="13.5" thickBot="1" x14ac:dyDescent="0.25">
      <c r="A85" s="80"/>
      <c r="B85" s="111">
        <f t="shared" si="31"/>
        <v>278</v>
      </c>
      <c r="C85" s="112"/>
      <c r="D85" s="256"/>
      <c r="E85" s="163"/>
      <c r="F85" s="163"/>
      <c r="G85" s="163"/>
      <c r="H85" s="106"/>
      <c r="I85" s="106"/>
      <c r="J85" s="106"/>
      <c r="K85" s="261"/>
      <c r="L85" s="261"/>
      <c r="M85" s="261"/>
      <c r="N85" s="158" t="e">
        <f t="shared" si="63"/>
        <v>#NUM!</v>
      </c>
      <c r="O85" s="252">
        <f t="shared" si="64"/>
        <v>0</v>
      </c>
      <c r="P85" s="253">
        <f t="shared" si="65"/>
        <v>0</v>
      </c>
      <c r="Q85" s="253">
        <f t="shared" si="66"/>
        <v>0</v>
      </c>
      <c r="R85" s="108">
        <f t="shared" si="67"/>
        <v>0</v>
      </c>
      <c r="S85" s="100">
        <f t="shared" si="68"/>
        <v>0</v>
      </c>
      <c r="T85" s="100">
        <f t="shared" si="69"/>
        <v>0</v>
      </c>
      <c r="U85" s="101">
        <f t="shared" si="70"/>
        <v>0</v>
      </c>
      <c r="V85" s="102">
        <f t="shared" si="71"/>
        <v>0</v>
      </c>
      <c r="W85" s="102">
        <f t="shared" si="72"/>
        <v>0</v>
      </c>
      <c r="X85" s="167">
        <f t="shared" si="73"/>
        <v>0.6</v>
      </c>
      <c r="Y85" s="103">
        <f t="shared" si="74"/>
        <v>0</v>
      </c>
      <c r="Z85" s="48">
        <f t="shared" si="75"/>
        <v>0</v>
      </c>
      <c r="AA85" s="48">
        <f t="shared" si="76"/>
        <v>0</v>
      </c>
      <c r="AB85" s="49">
        <f t="shared" si="77"/>
        <v>0</v>
      </c>
      <c r="AC85" s="109">
        <f t="shared" si="78"/>
        <v>0</v>
      </c>
      <c r="AD85" s="82">
        <f t="shared" si="79"/>
        <v>0</v>
      </c>
      <c r="AE85" s="110">
        <f t="shared" si="80"/>
        <v>0</v>
      </c>
      <c r="AF85" s="213">
        <v>29</v>
      </c>
      <c r="AG85" s="214">
        <v>2</v>
      </c>
      <c r="AH85" s="215">
        <v>2004</v>
      </c>
      <c r="AI85" s="157" t="s">
        <v>20</v>
      </c>
      <c r="AJ85" s="213">
        <v>1</v>
      </c>
      <c r="AK85" s="214">
        <v>3</v>
      </c>
      <c r="AL85" s="215">
        <v>2004</v>
      </c>
      <c r="AM85" s="54">
        <f t="shared" si="81"/>
        <v>0</v>
      </c>
      <c r="AN85" s="50">
        <f t="shared" si="82"/>
        <v>0</v>
      </c>
      <c r="AO85" s="51">
        <f t="shared" si="83"/>
        <v>0</v>
      </c>
      <c r="AP85" s="51">
        <f t="shared" si="84"/>
        <v>0</v>
      </c>
      <c r="AQ85" s="12">
        <f t="shared" si="85"/>
        <v>0</v>
      </c>
      <c r="AR85" s="12">
        <f t="shared" si="86"/>
        <v>0</v>
      </c>
      <c r="AS85" s="20">
        <f t="shared" si="87"/>
        <v>0</v>
      </c>
      <c r="AT85" s="44">
        <v>2</v>
      </c>
      <c r="AU85" s="42">
        <v>4</v>
      </c>
      <c r="AV85" s="22">
        <v>6</v>
      </c>
      <c r="AW85" s="43">
        <v>9</v>
      </c>
      <c r="AX85" s="41">
        <v>11</v>
      </c>
      <c r="AY85" s="45">
        <v>29</v>
      </c>
      <c r="AZ85" s="21">
        <v>28</v>
      </c>
      <c r="BA85" s="46">
        <v>31</v>
      </c>
      <c r="BB85" s="47">
        <v>30</v>
      </c>
      <c r="BC85" s="13">
        <f t="shared" si="88"/>
        <v>31</v>
      </c>
      <c r="BD85" s="24">
        <f t="shared" si="89"/>
        <v>0</v>
      </c>
      <c r="BE85" s="31">
        <f t="shared" si="90"/>
        <v>0</v>
      </c>
      <c r="BF85" s="29" t="e">
        <f t="shared" si="91"/>
        <v>#NUM!</v>
      </c>
      <c r="BG85" s="29" t="e">
        <f t="shared" si="92"/>
        <v>#NUM!</v>
      </c>
      <c r="BH85" s="23" t="e">
        <f t="shared" si="93"/>
        <v>#NUM!</v>
      </c>
      <c r="BI85" s="280"/>
    </row>
    <row r="86" spans="1:61" ht="13.5" thickBot="1" x14ac:dyDescent="0.25">
      <c r="A86" s="80"/>
      <c r="B86" s="111">
        <f t="shared" si="31"/>
        <v>279</v>
      </c>
      <c r="C86" s="112"/>
      <c r="D86" s="256"/>
      <c r="E86" s="163"/>
      <c r="F86" s="163"/>
      <c r="G86" s="163"/>
      <c r="H86" s="106"/>
      <c r="I86" s="106"/>
      <c r="J86" s="106"/>
      <c r="K86" s="261"/>
      <c r="L86" s="261"/>
      <c r="M86" s="261"/>
      <c r="N86" s="158" t="e">
        <f t="shared" si="63"/>
        <v>#NUM!</v>
      </c>
      <c r="O86" s="252">
        <f t="shared" si="64"/>
        <v>0</v>
      </c>
      <c r="P86" s="253">
        <f t="shared" si="65"/>
        <v>0</v>
      </c>
      <c r="Q86" s="253">
        <f t="shared" si="66"/>
        <v>0</v>
      </c>
      <c r="R86" s="108">
        <f t="shared" si="67"/>
        <v>0</v>
      </c>
      <c r="S86" s="100">
        <f t="shared" si="68"/>
        <v>0</v>
      </c>
      <c r="T86" s="100">
        <f t="shared" si="69"/>
        <v>0</v>
      </c>
      <c r="U86" s="101">
        <f t="shared" si="70"/>
        <v>0</v>
      </c>
      <c r="V86" s="102">
        <f t="shared" si="71"/>
        <v>0</v>
      </c>
      <c r="W86" s="102">
        <f t="shared" si="72"/>
        <v>0</v>
      </c>
      <c r="X86" s="167">
        <f t="shared" si="73"/>
        <v>0.6</v>
      </c>
      <c r="Y86" s="103">
        <f t="shared" si="74"/>
        <v>0</v>
      </c>
      <c r="Z86" s="48">
        <f t="shared" si="75"/>
        <v>0</v>
      </c>
      <c r="AA86" s="48">
        <f t="shared" si="76"/>
        <v>0</v>
      </c>
      <c r="AB86" s="49">
        <f t="shared" si="77"/>
        <v>0</v>
      </c>
      <c r="AC86" s="109">
        <f t="shared" si="78"/>
        <v>0</v>
      </c>
      <c r="AD86" s="82">
        <f t="shared" si="79"/>
        <v>0</v>
      </c>
      <c r="AE86" s="110">
        <f t="shared" si="80"/>
        <v>0</v>
      </c>
      <c r="AF86" s="213">
        <v>29</v>
      </c>
      <c r="AG86" s="214">
        <v>2</v>
      </c>
      <c r="AH86" s="215">
        <v>2004</v>
      </c>
      <c r="AI86" s="157" t="s">
        <v>20</v>
      </c>
      <c r="AJ86" s="213">
        <v>1</v>
      </c>
      <c r="AK86" s="214">
        <v>3</v>
      </c>
      <c r="AL86" s="215">
        <v>2004</v>
      </c>
      <c r="AM86" s="54">
        <f t="shared" si="81"/>
        <v>0</v>
      </c>
      <c r="AN86" s="50">
        <f t="shared" si="82"/>
        <v>0</v>
      </c>
      <c r="AO86" s="51">
        <f t="shared" si="83"/>
        <v>0</v>
      </c>
      <c r="AP86" s="51">
        <f t="shared" si="84"/>
        <v>0</v>
      </c>
      <c r="AQ86" s="12">
        <f t="shared" si="85"/>
        <v>0</v>
      </c>
      <c r="AR86" s="12">
        <f t="shared" si="86"/>
        <v>0</v>
      </c>
      <c r="AS86" s="20">
        <f t="shared" si="87"/>
        <v>0</v>
      </c>
      <c r="AT86" s="44">
        <v>2</v>
      </c>
      <c r="AU86" s="42">
        <v>4</v>
      </c>
      <c r="AV86" s="22">
        <v>6</v>
      </c>
      <c r="AW86" s="43">
        <v>9</v>
      </c>
      <c r="AX86" s="41">
        <v>11</v>
      </c>
      <c r="AY86" s="45">
        <v>29</v>
      </c>
      <c r="AZ86" s="21">
        <v>28</v>
      </c>
      <c r="BA86" s="46">
        <v>31</v>
      </c>
      <c r="BB86" s="47">
        <v>30</v>
      </c>
      <c r="BC86" s="13">
        <f t="shared" si="88"/>
        <v>31</v>
      </c>
      <c r="BD86" s="24">
        <f t="shared" si="89"/>
        <v>0</v>
      </c>
      <c r="BE86" s="31">
        <f t="shared" si="90"/>
        <v>0</v>
      </c>
      <c r="BF86" s="29" t="e">
        <f t="shared" si="91"/>
        <v>#NUM!</v>
      </c>
      <c r="BG86" s="29" t="e">
        <f t="shared" si="92"/>
        <v>#NUM!</v>
      </c>
      <c r="BH86" s="23" t="e">
        <f t="shared" si="93"/>
        <v>#NUM!</v>
      </c>
      <c r="BI86" s="280"/>
    </row>
    <row r="87" spans="1:61" ht="13.5" thickBot="1" x14ac:dyDescent="0.25">
      <c r="A87" s="80"/>
      <c r="B87" s="148">
        <f t="shared" si="31"/>
        <v>280</v>
      </c>
      <c r="C87" s="149"/>
      <c r="D87" s="257"/>
      <c r="E87" s="164"/>
      <c r="F87" s="164"/>
      <c r="G87" s="164"/>
      <c r="H87" s="150"/>
      <c r="I87" s="150"/>
      <c r="J87" s="150"/>
      <c r="K87" s="263"/>
      <c r="L87" s="263"/>
      <c r="M87" s="263"/>
      <c r="N87" s="158" t="e">
        <f t="shared" si="63"/>
        <v>#NUM!</v>
      </c>
      <c r="O87" s="252">
        <f t="shared" si="64"/>
        <v>0</v>
      </c>
      <c r="P87" s="253">
        <f t="shared" si="65"/>
        <v>0</v>
      </c>
      <c r="Q87" s="253">
        <f t="shared" si="66"/>
        <v>0</v>
      </c>
      <c r="R87" s="161">
        <f t="shared" si="67"/>
        <v>0</v>
      </c>
      <c r="S87" s="151">
        <f t="shared" si="68"/>
        <v>0</v>
      </c>
      <c r="T87" s="151">
        <f t="shared" si="69"/>
        <v>0</v>
      </c>
      <c r="U87" s="152">
        <f t="shared" si="70"/>
        <v>0</v>
      </c>
      <c r="V87" s="153">
        <f t="shared" si="71"/>
        <v>0</v>
      </c>
      <c r="W87" s="153">
        <f t="shared" si="72"/>
        <v>0</v>
      </c>
      <c r="X87" s="168">
        <f t="shared" si="73"/>
        <v>0.6</v>
      </c>
      <c r="Y87" s="103">
        <f t="shared" si="74"/>
        <v>0</v>
      </c>
      <c r="Z87" s="48">
        <f t="shared" si="75"/>
        <v>0</v>
      </c>
      <c r="AA87" s="48">
        <f t="shared" si="76"/>
        <v>0</v>
      </c>
      <c r="AB87" s="49">
        <f t="shared" si="77"/>
        <v>0</v>
      </c>
      <c r="AC87" s="109">
        <f t="shared" si="78"/>
        <v>0</v>
      </c>
      <c r="AD87" s="82">
        <f t="shared" si="79"/>
        <v>0</v>
      </c>
      <c r="AE87" s="110">
        <f t="shared" si="80"/>
        <v>0</v>
      </c>
      <c r="AF87" s="213">
        <v>29</v>
      </c>
      <c r="AG87" s="214">
        <v>2</v>
      </c>
      <c r="AH87" s="215">
        <v>2004</v>
      </c>
      <c r="AI87" s="157" t="s">
        <v>20</v>
      </c>
      <c r="AJ87" s="213">
        <v>1</v>
      </c>
      <c r="AK87" s="214">
        <v>3</v>
      </c>
      <c r="AL87" s="215">
        <v>2004</v>
      </c>
      <c r="AM87" s="54">
        <f t="shared" si="81"/>
        <v>0</v>
      </c>
      <c r="AN87" s="50">
        <f t="shared" si="82"/>
        <v>0</v>
      </c>
      <c r="AO87" s="51">
        <f t="shared" si="83"/>
        <v>0</v>
      </c>
      <c r="AP87" s="51">
        <f t="shared" si="84"/>
        <v>0</v>
      </c>
      <c r="AQ87" s="12">
        <f t="shared" si="85"/>
        <v>0</v>
      </c>
      <c r="AR87" s="12">
        <f t="shared" si="86"/>
        <v>0</v>
      </c>
      <c r="AS87" s="20">
        <f t="shared" si="87"/>
        <v>0</v>
      </c>
      <c r="AT87" s="44">
        <v>2</v>
      </c>
      <c r="AU87" s="42">
        <v>4</v>
      </c>
      <c r="AV87" s="22">
        <v>6</v>
      </c>
      <c r="AW87" s="43">
        <v>9</v>
      </c>
      <c r="AX87" s="41">
        <v>11</v>
      </c>
      <c r="AY87" s="45">
        <v>29</v>
      </c>
      <c r="AZ87" s="21">
        <v>28</v>
      </c>
      <c r="BA87" s="46">
        <v>31</v>
      </c>
      <c r="BB87" s="47">
        <v>30</v>
      </c>
      <c r="BC87" s="13">
        <f t="shared" si="88"/>
        <v>31</v>
      </c>
      <c r="BD87" s="24">
        <f t="shared" si="89"/>
        <v>0</v>
      </c>
      <c r="BE87" s="31">
        <f t="shared" si="90"/>
        <v>0</v>
      </c>
      <c r="BF87" s="29" t="e">
        <f t="shared" si="91"/>
        <v>#NUM!</v>
      </c>
      <c r="BG87" s="29" t="e">
        <f t="shared" si="92"/>
        <v>#NUM!</v>
      </c>
      <c r="BH87" s="23" t="e">
        <f t="shared" si="93"/>
        <v>#NUM!</v>
      </c>
      <c r="BI87" s="280"/>
    </row>
    <row r="88" spans="1:61" ht="14.25" thickTop="1" thickBot="1" x14ac:dyDescent="0.25">
      <c r="A88" s="80"/>
      <c r="B88" s="104">
        <f t="shared" ref="B88:B107" si="94">B87+1</f>
        <v>281</v>
      </c>
      <c r="C88" s="154"/>
      <c r="D88" s="258"/>
      <c r="E88" s="165"/>
      <c r="F88" s="165"/>
      <c r="G88" s="165"/>
      <c r="H88" s="107"/>
      <c r="I88" s="107"/>
      <c r="J88" s="107"/>
      <c r="K88" s="261"/>
      <c r="L88" s="261"/>
      <c r="M88" s="261"/>
      <c r="N88" s="158" t="e">
        <f t="shared" si="63"/>
        <v>#NUM!</v>
      </c>
      <c r="O88" s="252">
        <f t="shared" si="64"/>
        <v>0</v>
      </c>
      <c r="P88" s="253">
        <f t="shared" si="65"/>
        <v>0</v>
      </c>
      <c r="Q88" s="253">
        <f t="shared" si="66"/>
        <v>0</v>
      </c>
      <c r="R88" s="155">
        <f t="shared" si="67"/>
        <v>0</v>
      </c>
      <c r="S88" s="100">
        <f t="shared" si="68"/>
        <v>0</v>
      </c>
      <c r="T88" s="100">
        <f t="shared" si="69"/>
        <v>0</v>
      </c>
      <c r="U88" s="101">
        <f t="shared" si="70"/>
        <v>0</v>
      </c>
      <c r="V88" s="102">
        <f t="shared" si="71"/>
        <v>0</v>
      </c>
      <c r="W88" s="102">
        <f t="shared" si="72"/>
        <v>0</v>
      </c>
      <c r="X88" s="167">
        <f t="shared" si="73"/>
        <v>0.6</v>
      </c>
      <c r="Y88" s="103">
        <f t="shared" si="74"/>
        <v>0</v>
      </c>
      <c r="Z88" s="48">
        <f t="shared" si="75"/>
        <v>0</v>
      </c>
      <c r="AA88" s="48">
        <f t="shared" si="76"/>
        <v>0</v>
      </c>
      <c r="AB88" s="49">
        <f t="shared" si="77"/>
        <v>0</v>
      </c>
      <c r="AC88" s="109">
        <f t="shared" si="78"/>
        <v>0</v>
      </c>
      <c r="AD88" s="82">
        <f t="shared" si="79"/>
        <v>0</v>
      </c>
      <c r="AE88" s="110">
        <f t="shared" si="80"/>
        <v>0</v>
      </c>
      <c r="AF88" s="213">
        <v>29</v>
      </c>
      <c r="AG88" s="214">
        <v>2</v>
      </c>
      <c r="AH88" s="215">
        <v>2004</v>
      </c>
      <c r="AI88" s="157" t="s">
        <v>20</v>
      </c>
      <c r="AJ88" s="213">
        <v>1</v>
      </c>
      <c r="AK88" s="214">
        <v>3</v>
      </c>
      <c r="AL88" s="215">
        <v>2004</v>
      </c>
      <c r="AM88" s="54">
        <f t="shared" si="81"/>
        <v>0</v>
      </c>
      <c r="AN88" s="50">
        <f t="shared" si="82"/>
        <v>0</v>
      </c>
      <c r="AO88" s="51">
        <f t="shared" si="83"/>
        <v>0</v>
      </c>
      <c r="AP88" s="51">
        <f t="shared" si="84"/>
        <v>0</v>
      </c>
      <c r="AQ88" s="12">
        <f t="shared" si="85"/>
        <v>0</v>
      </c>
      <c r="AR88" s="12">
        <f t="shared" si="86"/>
        <v>0</v>
      </c>
      <c r="AS88" s="20">
        <f t="shared" si="87"/>
        <v>0</v>
      </c>
      <c r="AT88" s="44">
        <v>2</v>
      </c>
      <c r="AU88" s="42">
        <v>4</v>
      </c>
      <c r="AV88" s="22">
        <v>6</v>
      </c>
      <c r="AW88" s="43">
        <v>9</v>
      </c>
      <c r="AX88" s="41">
        <v>11</v>
      </c>
      <c r="AY88" s="45">
        <v>29</v>
      </c>
      <c r="AZ88" s="21">
        <v>28</v>
      </c>
      <c r="BA88" s="46">
        <v>31</v>
      </c>
      <c r="BB88" s="47">
        <v>30</v>
      </c>
      <c r="BC88" s="13">
        <f t="shared" si="88"/>
        <v>31</v>
      </c>
      <c r="BD88" s="24">
        <f t="shared" si="89"/>
        <v>0</v>
      </c>
      <c r="BE88" s="31">
        <f t="shared" si="90"/>
        <v>0</v>
      </c>
      <c r="BF88" s="29" t="e">
        <f t="shared" si="91"/>
        <v>#NUM!</v>
      </c>
      <c r="BG88" s="29" t="e">
        <f t="shared" si="92"/>
        <v>#NUM!</v>
      </c>
      <c r="BH88" s="23" t="e">
        <f t="shared" si="93"/>
        <v>#NUM!</v>
      </c>
      <c r="BI88" s="280"/>
    </row>
    <row r="89" spans="1:61" ht="13.5" thickBot="1" x14ac:dyDescent="0.25">
      <c r="A89" s="80"/>
      <c r="B89" s="111">
        <f t="shared" si="94"/>
        <v>282</v>
      </c>
      <c r="C89" s="112"/>
      <c r="D89" s="256"/>
      <c r="E89" s="163"/>
      <c r="F89" s="163"/>
      <c r="G89" s="163"/>
      <c r="H89" s="106"/>
      <c r="I89" s="106"/>
      <c r="J89" s="106"/>
      <c r="K89" s="261"/>
      <c r="L89" s="261"/>
      <c r="M89" s="261"/>
      <c r="N89" s="158" t="e">
        <f t="shared" si="63"/>
        <v>#NUM!</v>
      </c>
      <c r="O89" s="252">
        <f t="shared" si="64"/>
        <v>0</v>
      </c>
      <c r="P89" s="253">
        <f t="shared" si="65"/>
        <v>0</v>
      </c>
      <c r="Q89" s="253">
        <f t="shared" si="66"/>
        <v>0</v>
      </c>
      <c r="R89" s="108">
        <f t="shared" si="67"/>
        <v>0</v>
      </c>
      <c r="S89" s="100">
        <f t="shared" si="68"/>
        <v>0</v>
      </c>
      <c r="T89" s="100">
        <f t="shared" si="69"/>
        <v>0</v>
      </c>
      <c r="U89" s="101">
        <f t="shared" si="70"/>
        <v>0</v>
      </c>
      <c r="V89" s="102">
        <f t="shared" si="71"/>
        <v>0</v>
      </c>
      <c r="W89" s="102">
        <f t="shared" si="72"/>
        <v>0</v>
      </c>
      <c r="X89" s="167">
        <f t="shared" si="73"/>
        <v>0.6</v>
      </c>
      <c r="Y89" s="103">
        <f t="shared" si="74"/>
        <v>0</v>
      </c>
      <c r="Z89" s="48">
        <f t="shared" si="75"/>
        <v>0</v>
      </c>
      <c r="AA89" s="48">
        <f t="shared" si="76"/>
        <v>0</v>
      </c>
      <c r="AB89" s="49">
        <f t="shared" si="77"/>
        <v>0</v>
      </c>
      <c r="AC89" s="109">
        <f t="shared" si="78"/>
        <v>0</v>
      </c>
      <c r="AD89" s="82">
        <f t="shared" si="79"/>
        <v>0</v>
      </c>
      <c r="AE89" s="110">
        <f t="shared" si="80"/>
        <v>0</v>
      </c>
      <c r="AF89" s="213">
        <v>29</v>
      </c>
      <c r="AG89" s="214">
        <v>2</v>
      </c>
      <c r="AH89" s="215">
        <v>2004</v>
      </c>
      <c r="AI89" s="157" t="s">
        <v>20</v>
      </c>
      <c r="AJ89" s="213">
        <v>1</v>
      </c>
      <c r="AK89" s="214">
        <v>3</v>
      </c>
      <c r="AL89" s="215">
        <v>2004</v>
      </c>
      <c r="AM89" s="54">
        <f t="shared" si="81"/>
        <v>0</v>
      </c>
      <c r="AN89" s="50">
        <f t="shared" si="82"/>
        <v>0</v>
      </c>
      <c r="AO89" s="51">
        <f t="shared" si="83"/>
        <v>0</v>
      </c>
      <c r="AP89" s="51">
        <f t="shared" si="84"/>
        <v>0</v>
      </c>
      <c r="AQ89" s="12">
        <f t="shared" si="85"/>
        <v>0</v>
      </c>
      <c r="AR89" s="12">
        <f t="shared" si="86"/>
        <v>0</v>
      </c>
      <c r="AS89" s="20">
        <f t="shared" si="87"/>
        <v>0</v>
      </c>
      <c r="AT89" s="44">
        <v>2</v>
      </c>
      <c r="AU89" s="42">
        <v>4</v>
      </c>
      <c r="AV89" s="22">
        <v>6</v>
      </c>
      <c r="AW89" s="43">
        <v>9</v>
      </c>
      <c r="AX89" s="41">
        <v>11</v>
      </c>
      <c r="AY89" s="45">
        <v>29</v>
      </c>
      <c r="AZ89" s="21">
        <v>28</v>
      </c>
      <c r="BA89" s="46">
        <v>31</v>
      </c>
      <c r="BB89" s="47">
        <v>30</v>
      </c>
      <c r="BC89" s="13">
        <f t="shared" si="88"/>
        <v>31</v>
      </c>
      <c r="BD89" s="24">
        <f t="shared" si="89"/>
        <v>0</v>
      </c>
      <c r="BE89" s="31">
        <f t="shared" si="90"/>
        <v>0</v>
      </c>
      <c r="BF89" s="29" t="e">
        <f t="shared" si="91"/>
        <v>#NUM!</v>
      </c>
      <c r="BG89" s="29" t="e">
        <f t="shared" si="92"/>
        <v>#NUM!</v>
      </c>
      <c r="BH89" s="23" t="e">
        <f t="shared" si="93"/>
        <v>#NUM!</v>
      </c>
      <c r="BI89" s="280"/>
    </row>
    <row r="90" spans="1:61" ht="13.5" thickBot="1" x14ac:dyDescent="0.25">
      <c r="A90" s="80"/>
      <c r="B90" s="111">
        <f t="shared" si="94"/>
        <v>283</v>
      </c>
      <c r="C90" s="112"/>
      <c r="D90" s="256"/>
      <c r="E90" s="163"/>
      <c r="F90" s="163"/>
      <c r="G90" s="163"/>
      <c r="H90" s="106"/>
      <c r="I90" s="106"/>
      <c r="J90" s="106"/>
      <c r="K90" s="261"/>
      <c r="L90" s="261"/>
      <c r="M90" s="261"/>
      <c r="N90" s="158" t="e">
        <f t="shared" si="63"/>
        <v>#NUM!</v>
      </c>
      <c r="O90" s="252">
        <f t="shared" si="64"/>
        <v>0</v>
      </c>
      <c r="P90" s="253">
        <f t="shared" si="65"/>
        <v>0</v>
      </c>
      <c r="Q90" s="253">
        <f t="shared" si="66"/>
        <v>0</v>
      </c>
      <c r="R90" s="108">
        <f t="shared" si="67"/>
        <v>0</v>
      </c>
      <c r="S90" s="100">
        <f t="shared" si="68"/>
        <v>0</v>
      </c>
      <c r="T90" s="100">
        <f t="shared" si="69"/>
        <v>0</v>
      </c>
      <c r="U90" s="101">
        <f t="shared" si="70"/>
        <v>0</v>
      </c>
      <c r="V90" s="102">
        <f t="shared" si="71"/>
        <v>0</v>
      </c>
      <c r="W90" s="102">
        <f t="shared" si="72"/>
        <v>0</v>
      </c>
      <c r="X90" s="167">
        <f t="shared" si="73"/>
        <v>0.6</v>
      </c>
      <c r="Y90" s="103">
        <f t="shared" si="74"/>
        <v>0</v>
      </c>
      <c r="Z90" s="48">
        <f t="shared" si="75"/>
        <v>0</v>
      </c>
      <c r="AA90" s="48">
        <f t="shared" si="76"/>
        <v>0</v>
      </c>
      <c r="AB90" s="49">
        <f t="shared" si="77"/>
        <v>0</v>
      </c>
      <c r="AC90" s="109">
        <f t="shared" si="78"/>
        <v>0</v>
      </c>
      <c r="AD90" s="82">
        <f t="shared" si="79"/>
        <v>0</v>
      </c>
      <c r="AE90" s="110">
        <f t="shared" si="80"/>
        <v>0</v>
      </c>
      <c r="AF90" s="213">
        <v>29</v>
      </c>
      <c r="AG90" s="214">
        <v>2</v>
      </c>
      <c r="AH90" s="215">
        <v>2004</v>
      </c>
      <c r="AI90" s="157" t="s">
        <v>20</v>
      </c>
      <c r="AJ90" s="213">
        <v>1</v>
      </c>
      <c r="AK90" s="214">
        <v>3</v>
      </c>
      <c r="AL90" s="215">
        <v>2004</v>
      </c>
      <c r="AM90" s="54">
        <f t="shared" si="81"/>
        <v>0</v>
      </c>
      <c r="AN90" s="50">
        <f t="shared" si="82"/>
        <v>0</v>
      </c>
      <c r="AO90" s="51">
        <f t="shared" si="83"/>
        <v>0</v>
      </c>
      <c r="AP90" s="51">
        <f t="shared" si="84"/>
        <v>0</v>
      </c>
      <c r="AQ90" s="12">
        <f t="shared" si="85"/>
        <v>0</v>
      </c>
      <c r="AR90" s="12">
        <f t="shared" si="86"/>
        <v>0</v>
      </c>
      <c r="AS90" s="20">
        <f t="shared" si="87"/>
        <v>0</v>
      </c>
      <c r="AT90" s="44">
        <v>2</v>
      </c>
      <c r="AU90" s="42">
        <v>4</v>
      </c>
      <c r="AV90" s="22">
        <v>6</v>
      </c>
      <c r="AW90" s="43">
        <v>9</v>
      </c>
      <c r="AX90" s="41">
        <v>11</v>
      </c>
      <c r="AY90" s="45">
        <v>29</v>
      </c>
      <c r="AZ90" s="21">
        <v>28</v>
      </c>
      <c r="BA90" s="46">
        <v>31</v>
      </c>
      <c r="BB90" s="47">
        <v>30</v>
      </c>
      <c r="BC90" s="13">
        <f t="shared" si="88"/>
        <v>31</v>
      </c>
      <c r="BD90" s="24">
        <f t="shared" si="89"/>
        <v>0</v>
      </c>
      <c r="BE90" s="31">
        <f t="shared" si="90"/>
        <v>0</v>
      </c>
      <c r="BF90" s="29" t="e">
        <f t="shared" si="91"/>
        <v>#NUM!</v>
      </c>
      <c r="BG90" s="29" t="e">
        <f t="shared" si="92"/>
        <v>#NUM!</v>
      </c>
      <c r="BH90" s="23" t="e">
        <f t="shared" si="93"/>
        <v>#NUM!</v>
      </c>
      <c r="BI90" s="280"/>
    </row>
    <row r="91" spans="1:61" ht="13.5" thickBot="1" x14ac:dyDescent="0.25">
      <c r="A91" s="80"/>
      <c r="B91" s="111">
        <f t="shared" si="94"/>
        <v>284</v>
      </c>
      <c r="C91" s="112"/>
      <c r="D91" s="256"/>
      <c r="E91" s="163"/>
      <c r="F91" s="163"/>
      <c r="G91" s="163"/>
      <c r="H91" s="106"/>
      <c r="I91" s="106"/>
      <c r="J91" s="106"/>
      <c r="K91" s="261"/>
      <c r="L91" s="261"/>
      <c r="M91" s="261"/>
      <c r="N91" s="158" t="e">
        <f t="shared" si="63"/>
        <v>#NUM!</v>
      </c>
      <c r="O91" s="252">
        <f t="shared" si="64"/>
        <v>0</v>
      </c>
      <c r="P91" s="253">
        <f t="shared" si="65"/>
        <v>0</v>
      </c>
      <c r="Q91" s="253">
        <f t="shared" si="66"/>
        <v>0</v>
      </c>
      <c r="R91" s="108">
        <f t="shared" si="67"/>
        <v>0</v>
      </c>
      <c r="S91" s="100">
        <f t="shared" si="68"/>
        <v>0</v>
      </c>
      <c r="T91" s="100">
        <f t="shared" si="69"/>
        <v>0</v>
      </c>
      <c r="U91" s="101">
        <f t="shared" si="70"/>
        <v>0</v>
      </c>
      <c r="V91" s="102">
        <f t="shared" si="71"/>
        <v>0</v>
      </c>
      <c r="W91" s="102">
        <f t="shared" si="72"/>
        <v>0</v>
      </c>
      <c r="X91" s="167">
        <f t="shared" si="73"/>
        <v>0.6</v>
      </c>
      <c r="Y91" s="103">
        <f t="shared" si="74"/>
        <v>0</v>
      </c>
      <c r="Z91" s="48">
        <f t="shared" si="75"/>
        <v>0</v>
      </c>
      <c r="AA91" s="48">
        <f t="shared" si="76"/>
        <v>0</v>
      </c>
      <c r="AB91" s="49">
        <f t="shared" si="77"/>
        <v>0</v>
      </c>
      <c r="AC91" s="109">
        <f t="shared" si="78"/>
        <v>0</v>
      </c>
      <c r="AD91" s="82">
        <f t="shared" si="79"/>
        <v>0</v>
      </c>
      <c r="AE91" s="110">
        <f t="shared" si="80"/>
        <v>0</v>
      </c>
      <c r="AF91" s="213">
        <v>29</v>
      </c>
      <c r="AG91" s="214">
        <v>2</v>
      </c>
      <c r="AH91" s="215">
        <v>2004</v>
      </c>
      <c r="AI91" s="157" t="s">
        <v>20</v>
      </c>
      <c r="AJ91" s="213">
        <v>1</v>
      </c>
      <c r="AK91" s="214">
        <v>3</v>
      </c>
      <c r="AL91" s="215">
        <v>2004</v>
      </c>
      <c r="AM91" s="54">
        <f t="shared" si="81"/>
        <v>0</v>
      </c>
      <c r="AN91" s="50">
        <f t="shared" si="82"/>
        <v>0</v>
      </c>
      <c r="AO91" s="51">
        <f t="shared" si="83"/>
        <v>0</v>
      </c>
      <c r="AP91" s="51">
        <f t="shared" si="84"/>
        <v>0</v>
      </c>
      <c r="AQ91" s="12">
        <f t="shared" si="85"/>
        <v>0</v>
      </c>
      <c r="AR91" s="12">
        <f t="shared" si="86"/>
        <v>0</v>
      </c>
      <c r="AS91" s="20">
        <f t="shared" si="87"/>
        <v>0</v>
      </c>
      <c r="AT91" s="44">
        <v>2</v>
      </c>
      <c r="AU91" s="42">
        <v>4</v>
      </c>
      <c r="AV91" s="22">
        <v>6</v>
      </c>
      <c r="AW91" s="43">
        <v>9</v>
      </c>
      <c r="AX91" s="41">
        <v>11</v>
      </c>
      <c r="AY91" s="45">
        <v>29</v>
      </c>
      <c r="AZ91" s="21">
        <v>28</v>
      </c>
      <c r="BA91" s="46">
        <v>31</v>
      </c>
      <c r="BB91" s="47">
        <v>30</v>
      </c>
      <c r="BC91" s="13">
        <f t="shared" si="88"/>
        <v>31</v>
      </c>
      <c r="BD91" s="24">
        <f t="shared" si="89"/>
        <v>0</v>
      </c>
      <c r="BE91" s="31">
        <f t="shared" si="90"/>
        <v>0</v>
      </c>
      <c r="BF91" s="29" t="e">
        <f t="shared" si="91"/>
        <v>#NUM!</v>
      </c>
      <c r="BG91" s="29" t="e">
        <f t="shared" si="92"/>
        <v>#NUM!</v>
      </c>
      <c r="BH91" s="23" t="e">
        <f t="shared" si="93"/>
        <v>#NUM!</v>
      </c>
      <c r="BI91" s="280"/>
    </row>
    <row r="92" spans="1:61" ht="13.5" thickBot="1" x14ac:dyDescent="0.25">
      <c r="A92" s="80"/>
      <c r="B92" s="111">
        <f t="shared" si="94"/>
        <v>285</v>
      </c>
      <c r="C92" s="112"/>
      <c r="D92" s="256"/>
      <c r="E92" s="163"/>
      <c r="F92" s="163"/>
      <c r="G92" s="163"/>
      <c r="H92" s="106"/>
      <c r="I92" s="106"/>
      <c r="J92" s="106"/>
      <c r="K92" s="261"/>
      <c r="L92" s="261"/>
      <c r="M92" s="261"/>
      <c r="N92" s="158" t="e">
        <f t="shared" si="63"/>
        <v>#NUM!</v>
      </c>
      <c r="O92" s="252">
        <f t="shared" si="64"/>
        <v>0</v>
      </c>
      <c r="P92" s="253">
        <f t="shared" si="65"/>
        <v>0</v>
      </c>
      <c r="Q92" s="253">
        <f t="shared" si="66"/>
        <v>0</v>
      </c>
      <c r="R92" s="108">
        <f t="shared" si="67"/>
        <v>0</v>
      </c>
      <c r="S92" s="100">
        <f t="shared" si="68"/>
        <v>0</v>
      </c>
      <c r="T92" s="100">
        <f t="shared" si="69"/>
        <v>0</v>
      </c>
      <c r="U92" s="101">
        <f t="shared" si="70"/>
        <v>0</v>
      </c>
      <c r="V92" s="102">
        <f t="shared" si="71"/>
        <v>0</v>
      </c>
      <c r="W92" s="102">
        <f t="shared" si="72"/>
        <v>0</v>
      </c>
      <c r="X92" s="167">
        <f t="shared" si="73"/>
        <v>0.6</v>
      </c>
      <c r="Y92" s="103">
        <f t="shared" si="74"/>
        <v>0</v>
      </c>
      <c r="Z92" s="48">
        <f t="shared" si="75"/>
        <v>0</v>
      </c>
      <c r="AA92" s="48">
        <f t="shared" si="76"/>
        <v>0</v>
      </c>
      <c r="AB92" s="49">
        <f t="shared" si="77"/>
        <v>0</v>
      </c>
      <c r="AC92" s="109">
        <f t="shared" si="78"/>
        <v>0</v>
      </c>
      <c r="AD92" s="82">
        <f t="shared" si="79"/>
        <v>0</v>
      </c>
      <c r="AE92" s="110">
        <f t="shared" si="80"/>
        <v>0</v>
      </c>
      <c r="AF92" s="213">
        <v>29</v>
      </c>
      <c r="AG92" s="214">
        <v>2</v>
      </c>
      <c r="AH92" s="215">
        <v>2004</v>
      </c>
      <c r="AI92" s="157" t="s">
        <v>20</v>
      </c>
      <c r="AJ92" s="213">
        <v>1</v>
      </c>
      <c r="AK92" s="214">
        <v>3</v>
      </c>
      <c r="AL92" s="215">
        <v>2004</v>
      </c>
      <c r="AM92" s="54">
        <f t="shared" si="81"/>
        <v>0</v>
      </c>
      <c r="AN92" s="50">
        <f t="shared" si="82"/>
        <v>0</v>
      </c>
      <c r="AO92" s="51">
        <f t="shared" si="83"/>
        <v>0</v>
      </c>
      <c r="AP92" s="51">
        <f t="shared" si="84"/>
        <v>0</v>
      </c>
      <c r="AQ92" s="12">
        <f t="shared" si="85"/>
        <v>0</v>
      </c>
      <c r="AR92" s="12">
        <f t="shared" si="86"/>
        <v>0</v>
      </c>
      <c r="AS92" s="20">
        <f t="shared" si="87"/>
        <v>0</v>
      </c>
      <c r="AT92" s="44">
        <v>2</v>
      </c>
      <c r="AU92" s="42">
        <v>4</v>
      </c>
      <c r="AV92" s="22">
        <v>6</v>
      </c>
      <c r="AW92" s="43">
        <v>9</v>
      </c>
      <c r="AX92" s="41">
        <v>11</v>
      </c>
      <c r="AY92" s="45">
        <v>29</v>
      </c>
      <c r="AZ92" s="21">
        <v>28</v>
      </c>
      <c r="BA92" s="46">
        <v>31</v>
      </c>
      <c r="BB92" s="47">
        <v>30</v>
      </c>
      <c r="BC92" s="13">
        <f t="shared" si="88"/>
        <v>31</v>
      </c>
      <c r="BD92" s="24">
        <f t="shared" si="89"/>
        <v>0</v>
      </c>
      <c r="BE92" s="31">
        <f t="shared" si="90"/>
        <v>0</v>
      </c>
      <c r="BF92" s="29" t="e">
        <f t="shared" si="91"/>
        <v>#NUM!</v>
      </c>
      <c r="BG92" s="29" t="e">
        <f t="shared" si="92"/>
        <v>#NUM!</v>
      </c>
      <c r="BH92" s="23" t="e">
        <f t="shared" si="93"/>
        <v>#NUM!</v>
      </c>
      <c r="BI92" s="280"/>
    </row>
    <row r="93" spans="1:61" ht="13.5" thickBot="1" x14ac:dyDescent="0.25">
      <c r="A93" s="80"/>
      <c r="B93" s="111">
        <f t="shared" si="94"/>
        <v>286</v>
      </c>
      <c r="C93" s="112"/>
      <c r="D93" s="256"/>
      <c r="E93" s="163"/>
      <c r="F93" s="163"/>
      <c r="G93" s="163"/>
      <c r="H93" s="106"/>
      <c r="I93" s="106"/>
      <c r="J93" s="106"/>
      <c r="K93" s="261"/>
      <c r="L93" s="261"/>
      <c r="M93" s="261"/>
      <c r="N93" s="158" t="e">
        <f t="shared" si="63"/>
        <v>#NUM!</v>
      </c>
      <c r="O93" s="252">
        <f t="shared" si="64"/>
        <v>0</v>
      </c>
      <c r="P93" s="253">
        <f t="shared" si="65"/>
        <v>0</v>
      </c>
      <c r="Q93" s="253">
        <f t="shared" si="66"/>
        <v>0</v>
      </c>
      <c r="R93" s="108">
        <f t="shared" si="67"/>
        <v>0</v>
      </c>
      <c r="S93" s="100">
        <f t="shared" si="68"/>
        <v>0</v>
      </c>
      <c r="T93" s="100">
        <f t="shared" si="69"/>
        <v>0</v>
      </c>
      <c r="U93" s="101">
        <f t="shared" si="70"/>
        <v>0</v>
      </c>
      <c r="V93" s="102">
        <f t="shared" si="71"/>
        <v>0</v>
      </c>
      <c r="W93" s="102">
        <f t="shared" si="72"/>
        <v>0</v>
      </c>
      <c r="X93" s="167">
        <f t="shared" si="73"/>
        <v>0.6</v>
      </c>
      <c r="Y93" s="103">
        <f t="shared" si="74"/>
        <v>0</v>
      </c>
      <c r="Z93" s="48">
        <f t="shared" si="75"/>
        <v>0</v>
      </c>
      <c r="AA93" s="48">
        <f t="shared" si="76"/>
        <v>0</v>
      </c>
      <c r="AB93" s="49">
        <f t="shared" si="77"/>
        <v>0</v>
      </c>
      <c r="AC93" s="109">
        <f t="shared" si="78"/>
        <v>0</v>
      </c>
      <c r="AD93" s="82">
        <f t="shared" si="79"/>
        <v>0</v>
      </c>
      <c r="AE93" s="110">
        <f t="shared" si="80"/>
        <v>0</v>
      </c>
      <c r="AF93" s="213">
        <v>29</v>
      </c>
      <c r="AG93" s="214">
        <v>2</v>
      </c>
      <c r="AH93" s="215">
        <v>2004</v>
      </c>
      <c r="AI93" s="157" t="s">
        <v>20</v>
      </c>
      <c r="AJ93" s="213">
        <v>1</v>
      </c>
      <c r="AK93" s="214">
        <v>3</v>
      </c>
      <c r="AL93" s="215">
        <v>2004</v>
      </c>
      <c r="AM93" s="54">
        <f t="shared" si="81"/>
        <v>0</v>
      </c>
      <c r="AN93" s="50">
        <f t="shared" si="82"/>
        <v>0</v>
      </c>
      <c r="AO93" s="51">
        <f t="shared" si="83"/>
        <v>0</v>
      </c>
      <c r="AP93" s="51">
        <f t="shared" si="84"/>
        <v>0</v>
      </c>
      <c r="AQ93" s="12">
        <f t="shared" si="85"/>
        <v>0</v>
      </c>
      <c r="AR93" s="12">
        <f t="shared" si="86"/>
        <v>0</v>
      </c>
      <c r="AS93" s="20">
        <f t="shared" si="87"/>
        <v>0</v>
      </c>
      <c r="AT93" s="44">
        <v>2</v>
      </c>
      <c r="AU93" s="42">
        <v>4</v>
      </c>
      <c r="AV93" s="22">
        <v>6</v>
      </c>
      <c r="AW93" s="43">
        <v>9</v>
      </c>
      <c r="AX93" s="41">
        <v>11</v>
      </c>
      <c r="AY93" s="45">
        <v>29</v>
      </c>
      <c r="AZ93" s="21">
        <v>28</v>
      </c>
      <c r="BA93" s="46">
        <v>31</v>
      </c>
      <c r="BB93" s="47">
        <v>30</v>
      </c>
      <c r="BC93" s="13">
        <f t="shared" si="88"/>
        <v>31</v>
      </c>
      <c r="BD93" s="24">
        <f t="shared" si="89"/>
        <v>0</v>
      </c>
      <c r="BE93" s="31">
        <f t="shared" si="90"/>
        <v>0</v>
      </c>
      <c r="BF93" s="29" t="e">
        <f t="shared" si="91"/>
        <v>#NUM!</v>
      </c>
      <c r="BG93" s="29" t="e">
        <f t="shared" si="92"/>
        <v>#NUM!</v>
      </c>
      <c r="BH93" s="23" t="e">
        <f t="shared" si="93"/>
        <v>#NUM!</v>
      </c>
      <c r="BI93" s="280"/>
    </row>
    <row r="94" spans="1:61" ht="13.5" thickBot="1" x14ac:dyDescent="0.25">
      <c r="A94" s="80"/>
      <c r="B94" s="111">
        <f t="shared" si="94"/>
        <v>287</v>
      </c>
      <c r="C94" s="112"/>
      <c r="D94" s="256"/>
      <c r="E94" s="163"/>
      <c r="F94" s="163"/>
      <c r="G94" s="163"/>
      <c r="H94" s="106"/>
      <c r="I94" s="106"/>
      <c r="J94" s="106"/>
      <c r="K94" s="261"/>
      <c r="L94" s="261"/>
      <c r="M94" s="261"/>
      <c r="N94" s="158" t="e">
        <f t="shared" si="63"/>
        <v>#NUM!</v>
      </c>
      <c r="O94" s="252">
        <f t="shared" si="64"/>
        <v>0</v>
      </c>
      <c r="P94" s="253">
        <f t="shared" si="65"/>
        <v>0</v>
      </c>
      <c r="Q94" s="253">
        <f t="shared" si="66"/>
        <v>0</v>
      </c>
      <c r="R94" s="108">
        <f t="shared" si="67"/>
        <v>0</v>
      </c>
      <c r="S94" s="100">
        <f t="shared" si="68"/>
        <v>0</v>
      </c>
      <c r="T94" s="100">
        <f t="shared" si="69"/>
        <v>0</v>
      </c>
      <c r="U94" s="101">
        <f t="shared" si="70"/>
        <v>0</v>
      </c>
      <c r="V94" s="102">
        <f t="shared" si="71"/>
        <v>0</v>
      </c>
      <c r="W94" s="102">
        <f t="shared" si="72"/>
        <v>0</v>
      </c>
      <c r="X94" s="167">
        <f t="shared" si="73"/>
        <v>0.6</v>
      </c>
      <c r="Y94" s="103">
        <f t="shared" si="74"/>
        <v>0</v>
      </c>
      <c r="Z94" s="48">
        <f t="shared" si="75"/>
        <v>0</v>
      </c>
      <c r="AA94" s="48">
        <f t="shared" si="76"/>
        <v>0</v>
      </c>
      <c r="AB94" s="49">
        <f t="shared" si="77"/>
        <v>0</v>
      </c>
      <c r="AC94" s="109">
        <f t="shared" si="78"/>
        <v>0</v>
      </c>
      <c r="AD94" s="82">
        <f t="shared" si="79"/>
        <v>0</v>
      </c>
      <c r="AE94" s="110">
        <f t="shared" si="80"/>
        <v>0</v>
      </c>
      <c r="AF94" s="213">
        <v>29</v>
      </c>
      <c r="AG94" s="214">
        <v>2</v>
      </c>
      <c r="AH94" s="215">
        <v>2004</v>
      </c>
      <c r="AI94" s="157" t="s">
        <v>20</v>
      </c>
      <c r="AJ94" s="213">
        <v>1</v>
      </c>
      <c r="AK94" s="214">
        <v>3</v>
      </c>
      <c r="AL94" s="215">
        <v>2004</v>
      </c>
      <c r="AM94" s="54">
        <f t="shared" si="81"/>
        <v>0</v>
      </c>
      <c r="AN94" s="50">
        <f t="shared" si="82"/>
        <v>0</v>
      </c>
      <c r="AO94" s="51">
        <f t="shared" si="83"/>
        <v>0</v>
      </c>
      <c r="AP94" s="51">
        <f t="shared" si="84"/>
        <v>0</v>
      </c>
      <c r="AQ94" s="12">
        <f t="shared" si="85"/>
        <v>0</v>
      </c>
      <c r="AR94" s="12">
        <f t="shared" si="86"/>
        <v>0</v>
      </c>
      <c r="AS94" s="20">
        <f t="shared" si="87"/>
        <v>0</v>
      </c>
      <c r="AT94" s="44">
        <v>2</v>
      </c>
      <c r="AU94" s="42">
        <v>4</v>
      </c>
      <c r="AV94" s="22">
        <v>6</v>
      </c>
      <c r="AW94" s="43">
        <v>9</v>
      </c>
      <c r="AX94" s="41">
        <v>11</v>
      </c>
      <c r="AY94" s="45">
        <v>29</v>
      </c>
      <c r="AZ94" s="21">
        <v>28</v>
      </c>
      <c r="BA94" s="46">
        <v>31</v>
      </c>
      <c r="BB94" s="47">
        <v>30</v>
      </c>
      <c r="BC94" s="13">
        <f t="shared" si="88"/>
        <v>31</v>
      </c>
      <c r="BD94" s="24">
        <f t="shared" si="89"/>
        <v>0</v>
      </c>
      <c r="BE94" s="31">
        <f t="shared" si="90"/>
        <v>0</v>
      </c>
      <c r="BF94" s="29" t="e">
        <f t="shared" si="91"/>
        <v>#NUM!</v>
      </c>
      <c r="BG94" s="29" t="e">
        <f t="shared" si="92"/>
        <v>#NUM!</v>
      </c>
      <c r="BH94" s="23" t="e">
        <f t="shared" si="93"/>
        <v>#NUM!</v>
      </c>
      <c r="BI94" s="280"/>
    </row>
    <row r="95" spans="1:61" ht="13.5" thickBot="1" x14ac:dyDescent="0.25">
      <c r="A95" s="80"/>
      <c r="B95" s="111">
        <f t="shared" si="94"/>
        <v>288</v>
      </c>
      <c r="C95" s="112"/>
      <c r="D95" s="256"/>
      <c r="E95" s="163"/>
      <c r="F95" s="163"/>
      <c r="G95" s="163"/>
      <c r="H95" s="106"/>
      <c r="I95" s="106"/>
      <c r="J95" s="106"/>
      <c r="K95" s="261"/>
      <c r="L95" s="261"/>
      <c r="M95" s="261"/>
      <c r="N95" s="158" t="e">
        <f t="shared" si="63"/>
        <v>#NUM!</v>
      </c>
      <c r="O95" s="252">
        <f t="shared" si="64"/>
        <v>0</v>
      </c>
      <c r="P95" s="253">
        <f t="shared" si="65"/>
        <v>0</v>
      </c>
      <c r="Q95" s="253">
        <f t="shared" si="66"/>
        <v>0</v>
      </c>
      <c r="R95" s="108">
        <f t="shared" si="67"/>
        <v>0</v>
      </c>
      <c r="S95" s="100">
        <f t="shared" si="68"/>
        <v>0</v>
      </c>
      <c r="T95" s="100">
        <f t="shared" si="69"/>
        <v>0</v>
      </c>
      <c r="U95" s="101">
        <f t="shared" si="70"/>
        <v>0</v>
      </c>
      <c r="V95" s="102">
        <f t="shared" si="71"/>
        <v>0</v>
      </c>
      <c r="W95" s="102">
        <f t="shared" si="72"/>
        <v>0</v>
      </c>
      <c r="X95" s="167">
        <f t="shared" si="73"/>
        <v>0.6</v>
      </c>
      <c r="Y95" s="103">
        <f t="shared" si="74"/>
        <v>0</v>
      </c>
      <c r="Z95" s="48">
        <f t="shared" si="75"/>
        <v>0</v>
      </c>
      <c r="AA95" s="48">
        <f t="shared" si="76"/>
        <v>0</v>
      </c>
      <c r="AB95" s="49">
        <f t="shared" si="77"/>
        <v>0</v>
      </c>
      <c r="AC95" s="109">
        <f t="shared" si="78"/>
        <v>0</v>
      </c>
      <c r="AD95" s="82">
        <f t="shared" si="79"/>
        <v>0</v>
      </c>
      <c r="AE95" s="110">
        <f t="shared" si="80"/>
        <v>0</v>
      </c>
      <c r="AF95" s="213">
        <v>29</v>
      </c>
      <c r="AG95" s="214">
        <v>2</v>
      </c>
      <c r="AH95" s="215">
        <v>2004</v>
      </c>
      <c r="AI95" s="157" t="s">
        <v>20</v>
      </c>
      <c r="AJ95" s="213">
        <v>1</v>
      </c>
      <c r="AK95" s="214">
        <v>3</v>
      </c>
      <c r="AL95" s="215">
        <v>2004</v>
      </c>
      <c r="AM95" s="54">
        <f t="shared" si="81"/>
        <v>0</v>
      </c>
      <c r="AN95" s="50">
        <f t="shared" si="82"/>
        <v>0</v>
      </c>
      <c r="AO95" s="51">
        <f t="shared" si="83"/>
        <v>0</v>
      </c>
      <c r="AP95" s="51">
        <f t="shared" si="84"/>
        <v>0</v>
      </c>
      <c r="AQ95" s="12">
        <f t="shared" si="85"/>
        <v>0</v>
      </c>
      <c r="AR95" s="12">
        <f t="shared" si="86"/>
        <v>0</v>
      </c>
      <c r="AS95" s="20">
        <f t="shared" si="87"/>
        <v>0</v>
      </c>
      <c r="AT95" s="44">
        <v>2</v>
      </c>
      <c r="AU95" s="42">
        <v>4</v>
      </c>
      <c r="AV95" s="22">
        <v>6</v>
      </c>
      <c r="AW95" s="43">
        <v>9</v>
      </c>
      <c r="AX95" s="41">
        <v>11</v>
      </c>
      <c r="AY95" s="45">
        <v>29</v>
      </c>
      <c r="AZ95" s="21">
        <v>28</v>
      </c>
      <c r="BA95" s="46">
        <v>31</v>
      </c>
      <c r="BB95" s="47">
        <v>30</v>
      </c>
      <c r="BC95" s="13">
        <f t="shared" si="88"/>
        <v>31</v>
      </c>
      <c r="BD95" s="24">
        <f t="shared" si="89"/>
        <v>0</v>
      </c>
      <c r="BE95" s="31">
        <f t="shared" si="90"/>
        <v>0</v>
      </c>
      <c r="BF95" s="29" t="e">
        <f t="shared" si="91"/>
        <v>#NUM!</v>
      </c>
      <c r="BG95" s="29" t="e">
        <f t="shared" si="92"/>
        <v>#NUM!</v>
      </c>
      <c r="BH95" s="23" t="e">
        <f t="shared" si="93"/>
        <v>#NUM!</v>
      </c>
      <c r="BI95" s="280"/>
    </row>
    <row r="96" spans="1:61" ht="13.5" thickBot="1" x14ac:dyDescent="0.25">
      <c r="A96" s="80"/>
      <c r="B96" s="111">
        <f t="shared" si="94"/>
        <v>289</v>
      </c>
      <c r="C96" s="112"/>
      <c r="D96" s="256"/>
      <c r="E96" s="163"/>
      <c r="F96" s="163"/>
      <c r="G96" s="163"/>
      <c r="H96" s="106"/>
      <c r="I96" s="106"/>
      <c r="J96" s="106"/>
      <c r="K96" s="261"/>
      <c r="L96" s="261"/>
      <c r="M96" s="261"/>
      <c r="N96" s="158" t="e">
        <f t="shared" si="63"/>
        <v>#NUM!</v>
      </c>
      <c r="O96" s="252">
        <f t="shared" si="64"/>
        <v>0</v>
      </c>
      <c r="P96" s="253">
        <f t="shared" si="65"/>
        <v>0</v>
      </c>
      <c r="Q96" s="253">
        <f t="shared" si="66"/>
        <v>0</v>
      </c>
      <c r="R96" s="108">
        <f t="shared" si="67"/>
        <v>0</v>
      </c>
      <c r="S96" s="100">
        <f t="shared" si="68"/>
        <v>0</v>
      </c>
      <c r="T96" s="100">
        <f t="shared" si="69"/>
        <v>0</v>
      </c>
      <c r="U96" s="101">
        <f t="shared" si="70"/>
        <v>0</v>
      </c>
      <c r="V96" s="102">
        <f t="shared" si="71"/>
        <v>0</v>
      </c>
      <c r="W96" s="102">
        <f t="shared" si="72"/>
        <v>0</v>
      </c>
      <c r="X96" s="167">
        <f t="shared" si="73"/>
        <v>0.6</v>
      </c>
      <c r="Y96" s="103">
        <f t="shared" si="74"/>
        <v>0</v>
      </c>
      <c r="Z96" s="48">
        <f t="shared" si="75"/>
        <v>0</v>
      </c>
      <c r="AA96" s="48">
        <f t="shared" si="76"/>
        <v>0</v>
      </c>
      <c r="AB96" s="49">
        <f t="shared" si="77"/>
        <v>0</v>
      </c>
      <c r="AC96" s="109">
        <f t="shared" si="78"/>
        <v>0</v>
      </c>
      <c r="AD96" s="82">
        <f t="shared" si="79"/>
        <v>0</v>
      </c>
      <c r="AE96" s="110">
        <f t="shared" si="80"/>
        <v>0</v>
      </c>
      <c r="AF96" s="213">
        <v>29</v>
      </c>
      <c r="AG96" s="214">
        <v>2</v>
      </c>
      <c r="AH96" s="215">
        <v>2004</v>
      </c>
      <c r="AI96" s="157" t="s">
        <v>20</v>
      </c>
      <c r="AJ96" s="213">
        <v>1</v>
      </c>
      <c r="AK96" s="214">
        <v>3</v>
      </c>
      <c r="AL96" s="215">
        <v>2004</v>
      </c>
      <c r="AM96" s="54">
        <f t="shared" si="81"/>
        <v>0</v>
      </c>
      <c r="AN96" s="50">
        <f t="shared" si="82"/>
        <v>0</v>
      </c>
      <c r="AO96" s="51">
        <f t="shared" si="83"/>
        <v>0</v>
      </c>
      <c r="AP96" s="51">
        <f t="shared" si="84"/>
        <v>0</v>
      </c>
      <c r="AQ96" s="12">
        <f t="shared" si="85"/>
        <v>0</v>
      </c>
      <c r="AR96" s="12">
        <f t="shared" si="86"/>
        <v>0</v>
      </c>
      <c r="AS96" s="20">
        <f t="shared" si="87"/>
        <v>0</v>
      </c>
      <c r="AT96" s="44">
        <v>2</v>
      </c>
      <c r="AU96" s="42">
        <v>4</v>
      </c>
      <c r="AV96" s="22">
        <v>6</v>
      </c>
      <c r="AW96" s="43">
        <v>9</v>
      </c>
      <c r="AX96" s="41">
        <v>11</v>
      </c>
      <c r="AY96" s="45">
        <v>29</v>
      </c>
      <c r="AZ96" s="21">
        <v>28</v>
      </c>
      <c r="BA96" s="46">
        <v>31</v>
      </c>
      <c r="BB96" s="47">
        <v>30</v>
      </c>
      <c r="BC96" s="13">
        <f t="shared" si="88"/>
        <v>31</v>
      </c>
      <c r="BD96" s="24">
        <f t="shared" si="89"/>
        <v>0</v>
      </c>
      <c r="BE96" s="31">
        <f t="shared" si="90"/>
        <v>0</v>
      </c>
      <c r="BF96" s="29" t="e">
        <f t="shared" si="91"/>
        <v>#NUM!</v>
      </c>
      <c r="BG96" s="29" t="e">
        <f t="shared" si="92"/>
        <v>#NUM!</v>
      </c>
      <c r="BH96" s="23" t="e">
        <f t="shared" si="93"/>
        <v>#NUM!</v>
      </c>
      <c r="BI96" s="280"/>
    </row>
    <row r="97" spans="1:61" ht="13.5" thickBot="1" x14ac:dyDescent="0.25">
      <c r="A97" s="80"/>
      <c r="B97" s="148">
        <f t="shared" si="94"/>
        <v>290</v>
      </c>
      <c r="C97" s="149"/>
      <c r="D97" s="257"/>
      <c r="E97" s="164"/>
      <c r="F97" s="164"/>
      <c r="G97" s="164"/>
      <c r="H97" s="150"/>
      <c r="I97" s="150"/>
      <c r="J97" s="150"/>
      <c r="K97" s="263"/>
      <c r="L97" s="263"/>
      <c r="M97" s="263"/>
      <c r="N97" s="158" t="e">
        <f t="shared" si="63"/>
        <v>#NUM!</v>
      </c>
      <c r="O97" s="252">
        <f t="shared" si="64"/>
        <v>0</v>
      </c>
      <c r="P97" s="253">
        <f t="shared" si="65"/>
        <v>0</v>
      </c>
      <c r="Q97" s="253">
        <f t="shared" si="66"/>
        <v>0</v>
      </c>
      <c r="R97" s="161">
        <f t="shared" si="67"/>
        <v>0</v>
      </c>
      <c r="S97" s="151">
        <f t="shared" si="68"/>
        <v>0</v>
      </c>
      <c r="T97" s="151">
        <f t="shared" si="69"/>
        <v>0</v>
      </c>
      <c r="U97" s="152">
        <f t="shared" si="70"/>
        <v>0</v>
      </c>
      <c r="V97" s="153">
        <f t="shared" si="71"/>
        <v>0</v>
      </c>
      <c r="W97" s="153">
        <f t="shared" si="72"/>
        <v>0</v>
      </c>
      <c r="X97" s="168">
        <f t="shared" si="73"/>
        <v>0.6</v>
      </c>
      <c r="Y97" s="103">
        <f t="shared" si="74"/>
        <v>0</v>
      </c>
      <c r="Z97" s="48">
        <f t="shared" si="75"/>
        <v>0</v>
      </c>
      <c r="AA97" s="48">
        <f t="shared" si="76"/>
        <v>0</v>
      </c>
      <c r="AB97" s="49">
        <f t="shared" si="77"/>
        <v>0</v>
      </c>
      <c r="AC97" s="109">
        <f t="shared" si="78"/>
        <v>0</v>
      </c>
      <c r="AD97" s="82">
        <f t="shared" si="79"/>
        <v>0</v>
      </c>
      <c r="AE97" s="110">
        <f t="shared" si="80"/>
        <v>0</v>
      </c>
      <c r="AF97" s="213">
        <v>29</v>
      </c>
      <c r="AG97" s="214">
        <v>2</v>
      </c>
      <c r="AH97" s="215">
        <v>2004</v>
      </c>
      <c r="AI97" s="157" t="s">
        <v>20</v>
      </c>
      <c r="AJ97" s="213">
        <v>1</v>
      </c>
      <c r="AK97" s="214">
        <v>3</v>
      </c>
      <c r="AL97" s="215">
        <v>2004</v>
      </c>
      <c r="AM97" s="54">
        <f t="shared" si="81"/>
        <v>0</v>
      </c>
      <c r="AN97" s="50">
        <f t="shared" si="82"/>
        <v>0</v>
      </c>
      <c r="AO97" s="51">
        <f t="shared" si="83"/>
        <v>0</v>
      </c>
      <c r="AP97" s="51">
        <f t="shared" si="84"/>
        <v>0</v>
      </c>
      <c r="AQ97" s="12">
        <f t="shared" si="85"/>
        <v>0</v>
      </c>
      <c r="AR97" s="12">
        <f t="shared" si="86"/>
        <v>0</v>
      </c>
      <c r="AS97" s="20">
        <f t="shared" si="87"/>
        <v>0</v>
      </c>
      <c r="AT97" s="44">
        <v>2</v>
      </c>
      <c r="AU97" s="42">
        <v>4</v>
      </c>
      <c r="AV97" s="22">
        <v>6</v>
      </c>
      <c r="AW97" s="43">
        <v>9</v>
      </c>
      <c r="AX97" s="41">
        <v>11</v>
      </c>
      <c r="AY97" s="45">
        <v>29</v>
      </c>
      <c r="AZ97" s="21">
        <v>28</v>
      </c>
      <c r="BA97" s="46">
        <v>31</v>
      </c>
      <c r="BB97" s="47">
        <v>30</v>
      </c>
      <c r="BC97" s="13">
        <f t="shared" si="88"/>
        <v>31</v>
      </c>
      <c r="BD97" s="24">
        <f t="shared" si="89"/>
        <v>0</v>
      </c>
      <c r="BE97" s="31">
        <f t="shared" si="90"/>
        <v>0</v>
      </c>
      <c r="BF97" s="29" t="e">
        <f t="shared" si="91"/>
        <v>#NUM!</v>
      </c>
      <c r="BG97" s="29" t="e">
        <f t="shared" si="92"/>
        <v>#NUM!</v>
      </c>
      <c r="BH97" s="23" t="e">
        <f t="shared" si="93"/>
        <v>#NUM!</v>
      </c>
      <c r="BI97" s="280"/>
    </row>
    <row r="98" spans="1:61" ht="14.25" thickTop="1" thickBot="1" x14ac:dyDescent="0.25">
      <c r="A98" s="80"/>
      <c r="B98" s="104">
        <f t="shared" si="94"/>
        <v>291</v>
      </c>
      <c r="C98" s="154"/>
      <c r="D98" s="258"/>
      <c r="E98" s="165"/>
      <c r="F98" s="165"/>
      <c r="G98" s="165"/>
      <c r="H98" s="107"/>
      <c r="I98" s="107"/>
      <c r="J98" s="107"/>
      <c r="K98" s="261"/>
      <c r="L98" s="261"/>
      <c r="M98" s="261"/>
      <c r="N98" s="158" t="e">
        <f t="shared" si="63"/>
        <v>#NUM!</v>
      </c>
      <c r="O98" s="252">
        <f t="shared" si="64"/>
        <v>0</v>
      </c>
      <c r="P98" s="253">
        <f t="shared" si="65"/>
        <v>0</v>
      </c>
      <c r="Q98" s="253">
        <f t="shared" si="66"/>
        <v>0</v>
      </c>
      <c r="R98" s="155">
        <f t="shared" si="67"/>
        <v>0</v>
      </c>
      <c r="S98" s="100">
        <f t="shared" si="68"/>
        <v>0</v>
      </c>
      <c r="T98" s="100">
        <f t="shared" si="69"/>
        <v>0</v>
      </c>
      <c r="U98" s="101">
        <f t="shared" si="70"/>
        <v>0</v>
      </c>
      <c r="V98" s="102">
        <f t="shared" si="71"/>
        <v>0</v>
      </c>
      <c r="W98" s="102">
        <f t="shared" si="72"/>
        <v>0</v>
      </c>
      <c r="X98" s="167">
        <f t="shared" si="73"/>
        <v>0.6</v>
      </c>
      <c r="Y98" s="103">
        <f t="shared" si="74"/>
        <v>0</v>
      </c>
      <c r="Z98" s="48">
        <f t="shared" si="75"/>
        <v>0</v>
      </c>
      <c r="AA98" s="48">
        <f t="shared" si="76"/>
        <v>0</v>
      </c>
      <c r="AB98" s="49">
        <f t="shared" si="77"/>
        <v>0</v>
      </c>
      <c r="AC98" s="109">
        <f t="shared" si="78"/>
        <v>0</v>
      </c>
      <c r="AD98" s="82">
        <f t="shared" si="79"/>
        <v>0</v>
      </c>
      <c r="AE98" s="110">
        <f t="shared" si="80"/>
        <v>0</v>
      </c>
      <c r="AF98" s="213">
        <v>29</v>
      </c>
      <c r="AG98" s="214">
        <v>2</v>
      </c>
      <c r="AH98" s="215">
        <v>2004</v>
      </c>
      <c r="AI98" s="157" t="s">
        <v>20</v>
      </c>
      <c r="AJ98" s="213">
        <v>1</v>
      </c>
      <c r="AK98" s="214">
        <v>3</v>
      </c>
      <c r="AL98" s="215">
        <v>2004</v>
      </c>
      <c r="AM98" s="54">
        <f t="shared" si="81"/>
        <v>0</v>
      </c>
      <c r="AN98" s="50">
        <f t="shared" si="82"/>
        <v>0</v>
      </c>
      <c r="AO98" s="51">
        <f t="shared" si="83"/>
        <v>0</v>
      </c>
      <c r="AP98" s="51">
        <f t="shared" si="84"/>
        <v>0</v>
      </c>
      <c r="AQ98" s="12">
        <f t="shared" si="85"/>
        <v>0</v>
      </c>
      <c r="AR98" s="12">
        <f t="shared" si="86"/>
        <v>0</v>
      </c>
      <c r="AS98" s="20">
        <f t="shared" si="87"/>
        <v>0</v>
      </c>
      <c r="AT98" s="44">
        <v>2</v>
      </c>
      <c r="AU98" s="42">
        <v>4</v>
      </c>
      <c r="AV98" s="22">
        <v>6</v>
      </c>
      <c r="AW98" s="43">
        <v>9</v>
      </c>
      <c r="AX98" s="41">
        <v>11</v>
      </c>
      <c r="AY98" s="45">
        <v>29</v>
      </c>
      <c r="AZ98" s="21">
        <v>28</v>
      </c>
      <c r="BA98" s="46">
        <v>31</v>
      </c>
      <c r="BB98" s="47">
        <v>30</v>
      </c>
      <c r="BC98" s="13">
        <f t="shared" si="88"/>
        <v>31</v>
      </c>
      <c r="BD98" s="24">
        <f t="shared" si="89"/>
        <v>0</v>
      </c>
      <c r="BE98" s="31">
        <f t="shared" si="90"/>
        <v>0</v>
      </c>
      <c r="BF98" s="29" t="e">
        <f t="shared" si="91"/>
        <v>#NUM!</v>
      </c>
      <c r="BG98" s="29" t="e">
        <f t="shared" si="92"/>
        <v>#NUM!</v>
      </c>
      <c r="BH98" s="23" t="e">
        <f t="shared" si="93"/>
        <v>#NUM!</v>
      </c>
      <c r="BI98" s="280"/>
    </row>
    <row r="99" spans="1:61" ht="13.5" thickBot="1" x14ac:dyDescent="0.25">
      <c r="A99" s="80"/>
      <c r="B99" s="111">
        <f t="shared" si="94"/>
        <v>292</v>
      </c>
      <c r="C99" s="112"/>
      <c r="D99" s="256"/>
      <c r="E99" s="163"/>
      <c r="F99" s="163"/>
      <c r="G99" s="163"/>
      <c r="H99" s="106"/>
      <c r="I99" s="106"/>
      <c r="J99" s="106"/>
      <c r="K99" s="261"/>
      <c r="L99" s="261"/>
      <c r="M99" s="261"/>
      <c r="N99" s="158" t="e">
        <f t="shared" si="63"/>
        <v>#NUM!</v>
      </c>
      <c r="O99" s="252">
        <f t="shared" si="64"/>
        <v>0</v>
      </c>
      <c r="P99" s="253">
        <f t="shared" si="65"/>
        <v>0</v>
      </c>
      <c r="Q99" s="253">
        <f t="shared" si="66"/>
        <v>0</v>
      </c>
      <c r="R99" s="108">
        <f t="shared" si="67"/>
        <v>0</v>
      </c>
      <c r="S99" s="100">
        <f t="shared" si="68"/>
        <v>0</v>
      </c>
      <c r="T99" s="100">
        <f t="shared" si="69"/>
        <v>0</v>
      </c>
      <c r="U99" s="101">
        <f t="shared" si="70"/>
        <v>0</v>
      </c>
      <c r="V99" s="102">
        <f t="shared" si="71"/>
        <v>0</v>
      </c>
      <c r="W99" s="102">
        <f t="shared" si="72"/>
        <v>0</v>
      </c>
      <c r="X99" s="167">
        <f t="shared" si="73"/>
        <v>0.6</v>
      </c>
      <c r="Y99" s="103">
        <f t="shared" si="74"/>
        <v>0</v>
      </c>
      <c r="Z99" s="48">
        <f t="shared" si="75"/>
        <v>0</v>
      </c>
      <c r="AA99" s="48">
        <f t="shared" si="76"/>
        <v>0</v>
      </c>
      <c r="AB99" s="49">
        <f t="shared" si="77"/>
        <v>0</v>
      </c>
      <c r="AC99" s="109">
        <f t="shared" si="78"/>
        <v>0</v>
      </c>
      <c r="AD99" s="82">
        <f t="shared" si="79"/>
        <v>0</v>
      </c>
      <c r="AE99" s="110">
        <f t="shared" si="80"/>
        <v>0</v>
      </c>
      <c r="AF99" s="213">
        <v>29</v>
      </c>
      <c r="AG99" s="214">
        <v>2</v>
      </c>
      <c r="AH99" s="215">
        <v>2004</v>
      </c>
      <c r="AI99" s="157" t="s">
        <v>20</v>
      </c>
      <c r="AJ99" s="213">
        <v>1</v>
      </c>
      <c r="AK99" s="214">
        <v>3</v>
      </c>
      <c r="AL99" s="215">
        <v>2004</v>
      </c>
      <c r="AM99" s="54">
        <f t="shared" si="81"/>
        <v>0</v>
      </c>
      <c r="AN99" s="50">
        <f t="shared" si="82"/>
        <v>0</v>
      </c>
      <c r="AO99" s="51">
        <f t="shared" si="83"/>
        <v>0</v>
      </c>
      <c r="AP99" s="51">
        <f t="shared" si="84"/>
        <v>0</v>
      </c>
      <c r="AQ99" s="12">
        <f t="shared" si="85"/>
        <v>0</v>
      </c>
      <c r="AR99" s="12">
        <f t="shared" si="86"/>
        <v>0</v>
      </c>
      <c r="AS99" s="20">
        <f t="shared" si="87"/>
        <v>0</v>
      </c>
      <c r="AT99" s="44">
        <v>2</v>
      </c>
      <c r="AU99" s="42">
        <v>4</v>
      </c>
      <c r="AV99" s="22">
        <v>6</v>
      </c>
      <c r="AW99" s="43">
        <v>9</v>
      </c>
      <c r="AX99" s="41">
        <v>11</v>
      </c>
      <c r="AY99" s="45">
        <v>29</v>
      </c>
      <c r="AZ99" s="21">
        <v>28</v>
      </c>
      <c r="BA99" s="46">
        <v>31</v>
      </c>
      <c r="BB99" s="47">
        <v>30</v>
      </c>
      <c r="BC99" s="13">
        <f t="shared" si="88"/>
        <v>31</v>
      </c>
      <c r="BD99" s="24">
        <f t="shared" si="89"/>
        <v>0</v>
      </c>
      <c r="BE99" s="31">
        <f t="shared" si="90"/>
        <v>0</v>
      </c>
      <c r="BF99" s="29" t="e">
        <f t="shared" si="91"/>
        <v>#NUM!</v>
      </c>
      <c r="BG99" s="29" t="e">
        <f t="shared" si="92"/>
        <v>#NUM!</v>
      </c>
      <c r="BH99" s="23" t="e">
        <f t="shared" si="93"/>
        <v>#NUM!</v>
      </c>
      <c r="BI99" s="280"/>
    </row>
    <row r="100" spans="1:61" ht="13.5" thickBot="1" x14ac:dyDescent="0.25">
      <c r="A100" s="80"/>
      <c r="B100" s="111">
        <f t="shared" si="94"/>
        <v>293</v>
      </c>
      <c r="C100" s="112"/>
      <c r="D100" s="256"/>
      <c r="E100" s="163"/>
      <c r="F100" s="163"/>
      <c r="G100" s="163"/>
      <c r="H100" s="106"/>
      <c r="I100" s="106"/>
      <c r="J100" s="106"/>
      <c r="K100" s="261"/>
      <c r="L100" s="261"/>
      <c r="M100" s="261"/>
      <c r="N100" s="158" t="e">
        <f t="shared" si="63"/>
        <v>#NUM!</v>
      </c>
      <c r="O100" s="252">
        <f t="shared" si="64"/>
        <v>0</v>
      </c>
      <c r="P100" s="253">
        <f t="shared" si="65"/>
        <v>0</v>
      </c>
      <c r="Q100" s="253">
        <f t="shared" si="66"/>
        <v>0</v>
      </c>
      <c r="R100" s="108">
        <f t="shared" si="67"/>
        <v>0</v>
      </c>
      <c r="S100" s="100">
        <f t="shared" si="68"/>
        <v>0</v>
      </c>
      <c r="T100" s="100">
        <f t="shared" si="69"/>
        <v>0</v>
      </c>
      <c r="U100" s="101">
        <f t="shared" si="70"/>
        <v>0</v>
      </c>
      <c r="V100" s="102">
        <f t="shared" si="71"/>
        <v>0</v>
      </c>
      <c r="W100" s="102">
        <f t="shared" si="72"/>
        <v>0</v>
      </c>
      <c r="X100" s="167">
        <f t="shared" si="73"/>
        <v>0.6</v>
      </c>
      <c r="Y100" s="103">
        <f t="shared" si="74"/>
        <v>0</v>
      </c>
      <c r="Z100" s="48">
        <f t="shared" si="75"/>
        <v>0</v>
      </c>
      <c r="AA100" s="48">
        <f t="shared" si="76"/>
        <v>0</v>
      </c>
      <c r="AB100" s="49">
        <f t="shared" si="77"/>
        <v>0</v>
      </c>
      <c r="AC100" s="109">
        <f t="shared" si="78"/>
        <v>0</v>
      </c>
      <c r="AD100" s="82">
        <f t="shared" si="79"/>
        <v>0</v>
      </c>
      <c r="AE100" s="110">
        <f t="shared" si="80"/>
        <v>0</v>
      </c>
      <c r="AF100" s="213">
        <v>29</v>
      </c>
      <c r="AG100" s="214">
        <v>2</v>
      </c>
      <c r="AH100" s="215">
        <v>2004</v>
      </c>
      <c r="AI100" s="157" t="s">
        <v>20</v>
      </c>
      <c r="AJ100" s="213">
        <v>1</v>
      </c>
      <c r="AK100" s="214">
        <v>3</v>
      </c>
      <c r="AL100" s="215">
        <v>2004</v>
      </c>
      <c r="AM100" s="54">
        <f t="shared" si="81"/>
        <v>0</v>
      </c>
      <c r="AN100" s="50">
        <f t="shared" si="82"/>
        <v>0</v>
      </c>
      <c r="AO100" s="51">
        <f t="shared" si="83"/>
        <v>0</v>
      </c>
      <c r="AP100" s="51">
        <f t="shared" si="84"/>
        <v>0</v>
      </c>
      <c r="AQ100" s="12">
        <f t="shared" si="85"/>
        <v>0</v>
      </c>
      <c r="AR100" s="12">
        <f t="shared" si="86"/>
        <v>0</v>
      </c>
      <c r="AS100" s="20">
        <f t="shared" si="87"/>
        <v>0</v>
      </c>
      <c r="AT100" s="44">
        <v>2</v>
      </c>
      <c r="AU100" s="42">
        <v>4</v>
      </c>
      <c r="AV100" s="22">
        <v>6</v>
      </c>
      <c r="AW100" s="43">
        <v>9</v>
      </c>
      <c r="AX100" s="41">
        <v>11</v>
      </c>
      <c r="AY100" s="45">
        <v>29</v>
      </c>
      <c r="AZ100" s="21">
        <v>28</v>
      </c>
      <c r="BA100" s="46">
        <v>31</v>
      </c>
      <c r="BB100" s="47">
        <v>30</v>
      </c>
      <c r="BC100" s="13">
        <f t="shared" si="88"/>
        <v>31</v>
      </c>
      <c r="BD100" s="24">
        <f t="shared" si="89"/>
        <v>0</v>
      </c>
      <c r="BE100" s="31">
        <f t="shared" si="90"/>
        <v>0</v>
      </c>
      <c r="BF100" s="29" t="e">
        <f t="shared" si="91"/>
        <v>#NUM!</v>
      </c>
      <c r="BG100" s="29" t="e">
        <f t="shared" si="92"/>
        <v>#NUM!</v>
      </c>
      <c r="BH100" s="23" t="e">
        <f t="shared" si="93"/>
        <v>#NUM!</v>
      </c>
      <c r="BI100" s="280"/>
    </row>
    <row r="101" spans="1:61" ht="13.5" thickBot="1" x14ac:dyDescent="0.25">
      <c r="A101" s="80"/>
      <c r="B101" s="111">
        <f t="shared" si="94"/>
        <v>294</v>
      </c>
      <c r="C101" s="112"/>
      <c r="D101" s="256"/>
      <c r="E101" s="163"/>
      <c r="F101" s="163"/>
      <c r="G101" s="163"/>
      <c r="H101" s="106"/>
      <c r="I101" s="106"/>
      <c r="J101" s="106"/>
      <c r="K101" s="261"/>
      <c r="L101" s="261"/>
      <c r="M101" s="261"/>
      <c r="N101" s="158" t="e">
        <f t="shared" si="63"/>
        <v>#NUM!</v>
      </c>
      <c r="O101" s="252">
        <f t="shared" si="64"/>
        <v>0</v>
      </c>
      <c r="P101" s="253">
        <f t="shared" si="65"/>
        <v>0</v>
      </c>
      <c r="Q101" s="253">
        <f t="shared" si="66"/>
        <v>0</v>
      </c>
      <c r="R101" s="108">
        <f t="shared" si="67"/>
        <v>0</v>
      </c>
      <c r="S101" s="100">
        <f t="shared" si="68"/>
        <v>0</v>
      </c>
      <c r="T101" s="100">
        <f t="shared" si="69"/>
        <v>0</v>
      </c>
      <c r="U101" s="101">
        <f t="shared" si="70"/>
        <v>0</v>
      </c>
      <c r="V101" s="102">
        <f t="shared" si="71"/>
        <v>0</v>
      </c>
      <c r="W101" s="102">
        <f t="shared" si="72"/>
        <v>0</v>
      </c>
      <c r="X101" s="167">
        <f t="shared" si="73"/>
        <v>0.6</v>
      </c>
      <c r="Y101" s="103">
        <f t="shared" si="74"/>
        <v>0</v>
      </c>
      <c r="Z101" s="48">
        <f t="shared" si="75"/>
        <v>0</v>
      </c>
      <c r="AA101" s="48">
        <f t="shared" si="76"/>
        <v>0</v>
      </c>
      <c r="AB101" s="49">
        <f t="shared" si="77"/>
        <v>0</v>
      </c>
      <c r="AC101" s="109">
        <f t="shared" si="78"/>
        <v>0</v>
      </c>
      <c r="AD101" s="82">
        <f t="shared" si="79"/>
        <v>0</v>
      </c>
      <c r="AE101" s="110">
        <f t="shared" si="80"/>
        <v>0</v>
      </c>
      <c r="AF101" s="213">
        <v>29</v>
      </c>
      <c r="AG101" s="214">
        <v>2</v>
      </c>
      <c r="AH101" s="215">
        <v>2004</v>
      </c>
      <c r="AI101" s="157" t="s">
        <v>20</v>
      </c>
      <c r="AJ101" s="213">
        <v>1</v>
      </c>
      <c r="AK101" s="214">
        <v>3</v>
      </c>
      <c r="AL101" s="215">
        <v>2004</v>
      </c>
      <c r="AM101" s="54">
        <f t="shared" si="81"/>
        <v>0</v>
      </c>
      <c r="AN101" s="50">
        <f t="shared" si="82"/>
        <v>0</v>
      </c>
      <c r="AO101" s="51">
        <f t="shared" si="83"/>
        <v>0</v>
      </c>
      <c r="AP101" s="51">
        <f t="shared" si="84"/>
        <v>0</v>
      </c>
      <c r="AQ101" s="12">
        <f t="shared" si="85"/>
        <v>0</v>
      </c>
      <c r="AR101" s="12">
        <f t="shared" si="86"/>
        <v>0</v>
      </c>
      <c r="AS101" s="20">
        <f t="shared" si="87"/>
        <v>0</v>
      </c>
      <c r="AT101" s="44">
        <v>2</v>
      </c>
      <c r="AU101" s="42">
        <v>4</v>
      </c>
      <c r="AV101" s="22">
        <v>6</v>
      </c>
      <c r="AW101" s="43">
        <v>9</v>
      </c>
      <c r="AX101" s="41">
        <v>11</v>
      </c>
      <c r="AY101" s="45">
        <v>29</v>
      </c>
      <c r="AZ101" s="21">
        <v>28</v>
      </c>
      <c r="BA101" s="46">
        <v>31</v>
      </c>
      <c r="BB101" s="47">
        <v>30</v>
      </c>
      <c r="BC101" s="13">
        <f t="shared" si="88"/>
        <v>31</v>
      </c>
      <c r="BD101" s="24">
        <f t="shared" si="89"/>
        <v>0</v>
      </c>
      <c r="BE101" s="31">
        <f t="shared" si="90"/>
        <v>0</v>
      </c>
      <c r="BF101" s="29" t="e">
        <f t="shared" si="91"/>
        <v>#NUM!</v>
      </c>
      <c r="BG101" s="29" t="e">
        <f t="shared" si="92"/>
        <v>#NUM!</v>
      </c>
      <c r="BH101" s="23" t="e">
        <f t="shared" si="93"/>
        <v>#NUM!</v>
      </c>
      <c r="BI101" s="280"/>
    </row>
    <row r="102" spans="1:61" ht="13.5" thickBot="1" x14ac:dyDescent="0.25">
      <c r="A102" s="80"/>
      <c r="B102" s="111">
        <f t="shared" si="94"/>
        <v>295</v>
      </c>
      <c r="C102" s="112"/>
      <c r="D102" s="256"/>
      <c r="E102" s="163"/>
      <c r="F102" s="163"/>
      <c r="G102" s="163"/>
      <c r="H102" s="106"/>
      <c r="I102" s="106"/>
      <c r="J102" s="106"/>
      <c r="K102" s="261"/>
      <c r="L102" s="261"/>
      <c r="M102" s="261"/>
      <c r="N102" s="158" t="e">
        <f t="shared" si="63"/>
        <v>#NUM!</v>
      </c>
      <c r="O102" s="252">
        <f t="shared" si="64"/>
        <v>0</v>
      </c>
      <c r="P102" s="253">
        <f t="shared" si="65"/>
        <v>0</v>
      </c>
      <c r="Q102" s="253">
        <f t="shared" si="66"/>
        <v>0</v>
      </c>
      <c r="R102" s="108">
        <f t="shared" si="67"/>
        <v>0</v>
      </c>
      <c r="S102" s="100">
        <f t="shared" si="68"/>
        <v>0</v>
      </c>
      <c r="T102" s="100">
        <f t="shared" si="69"/>
        <v>0</v>
      </c>
      <c r="U102" s="101">
        <f t="shared" si="70"/>
        <v>0</v>
      </c>
      <c r="V102" s="102">
        <f t="shared" si="71"/>
        <v>0</v>
      </c>
      <c r="W102" s="102">
        <f t="shared" si="72"/>
        <v>0</v>
      </c>
      <c r="X102" s="167">
        <f t="shared" si="73"/>
        <v>0.6</v>
      </c>
      <c r="Y102" s="103">
        <f t="shared" si="74"/>
        <v>0</v>
      </c>
      <c r="Z102" s="48">
        <f t="shared" si="75"/>
        <v>0</v>
      </c>
      <c r="AA102" s="48">
        <f t="shared" si="76"/>
        <v>0</v>
      </c>
      <c r="AB102" s="49">
        <f t="shared" si="77"/>
        <v>0</v>
      </c>
      <c r="AC102" s="109">
        <f t="shared" si="78"/>
        <v>0</v>
      </c>
      <c r="AD102" s="82">
        <f t="shared" si="79"/>
        <v>0</v>
      </c>
      <c r="AE102" s="110">
        <f t="shared" si="80"/>
        <v>0</v>
      </c>
      <c r="AF102" s="213">
        <v>29</v>
      </c>
      <c r="AG102" s="214">
        <v>2</v>
      </c>
      <c r="AH102" s="215">
        <v>2004</v>
      </c>
      <c r="AI102" s="157" t="s">
        <v>20</v>
      </c>
      <c r="AJ102" s="213">
        <v>1</v>
      </c>
      <c r="AK102" s="214">
        <v>3</v>
      </c>
      <c r="AL102" s="215">
        <v>2004</v>
      </c>
      <c r="AM102" s="54">
        <f t="shared" si="81"/>
        <v>0</v>
      </c>
      <c r="AN102" s="50">
        <f t="shared" si="82"/>
        <v>0</v>
      </c>
      <c r="AO102" s="51">
        <f t="shared" si="83"/>
        <v>0</v>
      </c>
      <c r="AP102" s="51">
        <f t="shared" si="84"/>
        <v>0</v>
      </c>
      <c r="AQ102" s="12">
        <f t="shared" si="85"/>
        <v>0</v>
      </c>
      <c r="AR102" s="12">
        <f t="shared" si="86"/>
        <v>0</v>
      </c>
      <c r="AS102" s="20">
        <f t="shared" si="87"/>
        <v>0</v>
      </c>
      <c r="AT102" s="44">
        <v>2</v>
      </c>
      <c r="AU102" s="42">
        <v>4</v>
      </c>
      <c r="AV102" s="22">
        <v>6</v>
      </c>
      <c r="AW102" s="43">
        <v>9</v>
      </c>
      <c r="AX102" s="41">
        <v>11</v>
      </c>
      <c r="AY102" s="45">
        <v>29</v>
      </c>
      <c r="AZ102" s="21">
        <v>28</v>
      </c>
      <c r="BA102" s="46">
        <v>31</v>
      </c>
      <c r="BB102" s="47">
        <v>30</v>
      </c>
      <c r="BC102" s="13">
        <f t="shared" si="88"/>
        <v>31</v>
      </c>
      <c r="BD102" s="24">
        <f t="shared" si="89"/>
        <v>0</v>
      </c>
      <c r="BE102" s="31">
        <f t="shared" si="90"/>
        <v>0</v>
      </c>
      <c r="BF102" s="29" t="e">
        <f t="shared" si="91"/>
        <v>#NUM!</v>
      </c>
      <c r="BG102" s="29" t="e">
        <f t="shared" si="92"/>
        <v>#NUM!</v>
      </c>
      <c r="BH102" s="23" t="e">
        <f t="shared" si="93"/>
        <v>#NUM!</v>
      </c>
      <c r="BI102" s="280"/>
    </row>
    <row r="103" spans="1:61" ht="13.5" thickBot="1" x14ac:dyDescent="0.25">
      <c r="A103" s="80"/>
      <c r="B103" s="111">
        <f t="shared" si="94"/>
        <v>296</v>
      </c>
      <c r="C103" s="112"/>
      <c r="D103" s="256"/>
      <c r="E103" s="163"/>
      <c r="F103" s="163"/>
      <c r="G103" s="163"/>
      <c r="H103" s="106"/>
      <c r="I103" s="106"/>
      <c r="J103" s="106"/>
      <c r="K103" s="261"/>
      <c r="L103" s="261"/>
      <c r="M103" s="261"/>
      <c r="N103" s="158" t="e">
        <f t="shared" si="63"/>
        <v>#NUM!</v>
      </c>
      <c r="O103" s="252">
        <f t="shared" si="64"/>
        <v>0</v>
      </c>
      <c r="P103" s="253">
        <f t="shared" si="65"/>
        <v>0</v>
      </c>
      <c r="Q103" s="253">
        <f t="shared" si="66"/>
        <v>0</v>
      </c>
      <c r="R103" s="108">
        <f t="shared" si="67"/>
        <v>0</v>
      </c>
      <c r="S103" s="100">
        <f t="shared" si="68"/>
        <v>0</v>
      </c>
      <c r="T103" s="100">
        <f t="shared" si="69"/>
        <v>0</v>
      </c>
      <c r="U103" s="101">
        <f t="shared" si="70"/>
        <v>0</v>
      </c>
      <c r="V103" s="102">
        <f t="shared" si="71"/>
        <v>0</v>
      </c>
      <c r="W103" s="102">
        <f t="shared" si="72"/>
        <v>0</v>
      </c>
      <c r="X103" s="167">
        <f t="shared" si="73"/>
        <v>0.6</v>
      </c>
      <c r="Y103" s="103">
        <f t="shared" si="74"/>
        <v>0</v>
      </c>
      <c r="Z103" s="48">
        <f t="shared" si="75"/>
        <v>0</v>
      </c>
      <c r="AA103" s="48">
        <f t="shared" si="76"/>
        <v>0</v>
      </c>
      <c r="AB103" s="49">
        <f t="shared" si="77"/>
        <v>0</v>
      </c>
      <c r="AC103" s="109">
        <f t="shared" si="78"/>
        <v>0</v>
      </c>
      <c r="AD103" s="82">
        <f t="shared" si="79"/>
        <v>0</v>
      </c>
      <c r="AE103" s="110">
        <f t="shared" si="80"/>
        <v>0</v>
      </c>
      <c r="AF103" s="213">
        <v>29</v>
      </c>
      <c r="AG103" s="214">
        <v>2</v>
      </c>
      <c r="AH103" s="215">
        <v>2004</v>
      </c>
      <c r="AI103" s="157" t="s">
        <v>20</v>
      </c>
      <c r="AJ103" s="213">
        <v>1</v>
      </c>
      <c r="AK103" s="214">
        <v>3</v>
      </c>
      <c r="AL103" s="215">
        <v>2004</v>
      </c>
      <c r="AM103" s="54">
        <f t="shared" si="81"/>
        <v>0</v>
      </c>
      <c r="AN103" s="50">
        <f t="shared" si="82"/>
        <v>0</v>
      </c>
      <c r="AO103" s="51">
        <f t="shared" si="83"/>
        <v>0</v>
      </c>
      <c r="AP103" s="51">
        <f t="shared" si="84"/>
        <v>0</v>
      </c>
      <c r="AQ103" s="12">
        <f t="shared" si="85"/>
        <v>0</v>
      </c>
      <c r="AR103" s="12">
        <f t="shared" si="86"/>
        <v>0</v>
      </c>
      <c r="AS103" s="20">
        <f t="shared" si="87"/>
        <v>0</v>
      </c>
      <c r="AT103" s="44">
        <v>2</v>
      </c>
      <c r="AU103" s="42">
        <v>4</v>
      </c>
      <c r="AV103" s="22">
        <v>6</v>
      </c>
      <c r="AW103" s="43">
        <v>9</v>
      </c>
      <c r="AX103" s="41">
        <v>11</v>
      </c>
      <c r="AY103" s="45">
        <v>29</v>
      </c>
      <c r="AZ103" s="21">
        <v>28</v>
      </c>
      <c r="BA103" s="46">
        <v>31</v>
      </c>
      <c r="BB103" s="47">
        <v>30</v>
      </c>
      <c r="BC103" s="13">
        <f t="shared" si="88"/>
        <v>31</v>
      </c>
      <c r="BD103" s="24">
        <f t="shared" si="89"/>
        <v>0</v>
      </c>
      <c r="BE103" s="31">
        <f t="shared" si="90"/>
        <v>0</v>
      </c>
      <c r="BF103" s="29" t="e">
        <f t="shared" si="91"/>
        <v>#NUM!</v>
      </c>
      <c r="BG103" s="29" t="e">
        <f t="shared" si="92"/>
        <v>#NUM!</v>
      </c>
      <c r="BH103" s="23" t="e">
        <f t="shared" si="93"/>
        <v>#NUM!</v>
      </c>
      <c r="BI103" s="280"/>
    </row>
    <row r="104" spans="1:61" ht="13.5" thickBot="1" x14ac:dyDescent="0.25">
      <c r="A104" s="80"/>
      <c r="B104" s="111">
        <f t="shared" si="94"/>
        <v>297</v>
      </c>
      <c r="C104" s="112"/>
      <c r="D104" s="256"/>
      <c r="E104" s="163"/>
      <c r="F104" s="163"/>
      <c r="G104" s="163"/>
      <c r="H104" s="106"/>
      <c r="I104" s="106"/>
      <c r="J104" s="106"/>
      <c r="K104" s="261"/>
      <c r="L104" s="261"/>
      <c r="M104" s="261"/>
      <c r="N104" s="158" t="e">
        <f t="shared" si="63"/>
        <v>#NUM!</v>
      </c>
      <c r="O104" s="252">
        <f t="shared" si="64"/>
        <v>0</v>
      </c>
      <c r="P104" s="253">
        <f t="shared" si="65"/>
        <v>0</v>
      </c>
      <c r="Q104" s="253">
        <f t="shared" si="66"/>
        <v>0</v>
      </c>
      <c r="R104" s="108">
        <f t="shared" si="67"/>
        <v>0</v>
      </c>
      <c r="S104" s="100">
        <f t="shared" si="68"/>
        <v>0</v>
      </c>
      <c r="T104" s="100">
        <f t="shared" si="69"/>
        <v>0</v>
      </c>
      <c r="U104" s="101">
        <f t="shared" si="70"/>
        <v>0</v>
      </c>
      <c r="V104" s="102">
        <f t="shared" si="71"/>
        <v>0</v>
      </c>
      <c r="W104" s="102">
        <f t="shared" si="72"/>
        <v>0</v>
      </c>
      <c r="X104" s="167">
        <f t="shared" si="73"/>
        <v>0.6</v>
      </c>
      <c r="Y104" s="103">
        <f t="shared" si="74"/>
        <v>0</v>
      </c>
      <c r="Z104" s="48">
        <f>AA104+V104</f>
        <v>0</v>
      </c>
      <c r="AA104" s="48">
        <f t="shared" si="76"/>
        <v>0</v>
      </c>
      <c r="AB104" s="49">
        <f t="shared" si="77"/>
        <v>0</v>
      </c>
      <c r="AC104" s="109">
        <f t="shared" si="78"/>
        <v>0</v>
      </c>
      <c r="AD104" s="82">
        <f t="shared" si="79"/>
        <v>0</v>
      </c>
      <c r="AE104" s="110">
        <f t="shared" si="80"/>
        <v>0</v>
      </c>
      <c r="AF104" s="213">
        <v>29</v>
      </c>
      <c r="AG104" s="214">
        <v>2</v>
      </c>
      <c r="AH104" s="215">
        <v>2004</v>
      </c>
      <c r="AI104" s="157" t="s">
        <v>20</v>
      </c>
      <c r="AJ104" s="213">
        <v>1</v>
      </c>
      <c r="AK104" s="214">
        <v>3</v>
      </c>
      <c r="AL104" s="215">
        <v>2004</v>
      </c>
      <c r="AM104" s="54">
        <f t="shared" si="81"/>
        <v>0</v>
      </c>
      <c r="AN104" s="50">
        <f t="shared" si="82"/>
        <v>0</v>
      </c>
      <c r="AO104" s="51">
        <f t="shared" si="83"/>
        <v>0</v>
      </c>
      <c r="AP104" s="51">
        <f t="shared" si="84"/>
        <v>0</v>
      </c>
      <c r="AQ104" s="12">
        <f>IF(AR104&lt;I104,M104-1,M104)</f>
        <v>0</v>
      </c>
      <c r="AR104" s="12">
        <f t="shared" si="86"/>
        <v>0</v>
      </c>
      <c r="AS104" s="20">
        <f t="shared" si="87"/>
        <v>0</v>
      </c>
      <c r="AT104" s="44">
        <v>2</v>
      </c>
      <c r="AU104" s="42">
        <v>4</v>
      </c>
      <c r="AV104" s="22">
        <v>6</v>
      </c>
      <c r="AW104" s="43">
        <v>9</v>
      </c>
      <c r="AX104" s="41">
        <v>11</v>
      </c>
      <c r="AY104" s="45">
        <v>29</v>
      </c>
      <c r="AZ104" s="21">
        <v>28</v>
      </c>
      <c r="BA104" s="46">
        <v>31</v>
      </c>
      <c r="BB104" s="47">
        <v>30</v>
      </c>
      <c r="BC104" s="13">
        <f>IF(I104=AU104,BB104,IF(I104=AV104,BB104,IF(I104=AW104,BB104,IF(I104=AX104,BB104,IF(I104=AT104,IF((J104/4-INT(J104/4)=0),AY104,AZ104),BA104)))))</f>
        <v>31</v>
      </c>
      <c r="BD104" s="24">
        <f t="shared" si="89"/>
        <v>0</v>
      </c>
      <c r="BE104" s="31">
        <f t="shared" si="90"/>
        <v>0</v>
      </c>
      <c r="BF104" s="29" t="e">
        <f t="shared" si="91"/>
        <v>#NUM!</v>
      </c>
      <c r="BG104" s="29" t="e">
        <f t="shared" si="92"/>
        <v>#NUM!</v>
      </c>
      <c r="BH104" s="23" t="e">
        <f>BG104-BF104</f>
        <v>#NUM!</v>
      </c>
      <c r="BI104" s="280"/>
    </row>
    <row r="105" spans="1:61" ht="13.5" thickBot="1" x14ac:dyDescent="0.25">
      <c r="A105" s="80"/>
      <c r="B105" s="111">
        <f t="shared" si="94"/>
        <v>298</v>
      </c>
      <c r="C105" s="112"/>
      <c r="D105" s="256"/>
      <c r="E105" s="163"/>
      <c r="F105" s="163"/>
      <c r="G105" s="163"/>
      <c r="H105" s="106"/>
      <c r="I105" s="106"/>
      <c r="J105" s="106"/>
      <c r="K105" s="261"/>
      <c r="L105" s="261"/>
      <c r="M105" s="261"/>
      <c r="N105" s="158" t="e">
        <f t="shared" si="63"/>
        <v>#NUM!</v>
      </c>
      <c r="O105" s="252">
        <f t="shared" si="64"/>
        <v>0</v>
      </c>
      <c r="P105" s="253">
        <f t="shared" si="65"/>
        <v>0</v>
      </c>
      <c r="Q105" s="253">
        <f t="shared" si="66"/>
        <v>0</v>
      </c>
      <c r="R105" s="108">
        <f t="shared" si="67"/>
        <v>0</v>
      </c>
      <c r="S105" s="100">
        <f t="shared" si="68"/>
        <v>0</v>
      </c>
      <c r="T105" s="100">
        <f t="shared" si="69"/>
        <v>0</v>
      </c>
      <c r="U105" s="101">
        <f t="shared" si="70"/>
        <v>0</v>
      </c>
      <c r="V105" s="102">
        <f t="shared" si="71"/>
        <v>0</v>
      </c>
      <c r="W105" s="102">
        <f t="shared" si="72"/>
        <v>0</v>
      </c>
      <c r="X105" s="167">
        <f t="shared" si="73"/>
        <v>0.6</v>
      </c>
      <c r="Y105" s="103">
        <f t="shared" si="74"/>
        <v>0</v>
      </c>
      <c r="Z105" s="48">
        <f>AA105+V105</f>
        <v>0</v>
      </c>
      <c r="AA105" s="48">
        <f t="shared" si="76"/>
        <v>0</v>
      </c>
      <c r="AB105" s="49">
        <f t="shared" si="77"/>
        <v>0</v>
      </c>
      <c r="AC105" s="109">
        <f t="shared" si="78"/>
        <v>0</v>
      </c>
      <c r="AD105" s="82">
        <f t="shared" si="79"/>
        <v>0</v>
      </c>
      <c r="AE105" s="110">
        <f t="shared" si="80"/>
        <v>0</v>
      </c>
      <c r="AF105" s="213">
        <v>29</v>
      </c>
      <c r="AG105" s="214">
        <v>2</v>
      </c>
      <c r="AH105" s="215">
        <v>2004</v>
      </c>
      <c r="AI105" s="157" t="s">
        <v>20</v>
      </c>
      <c r="AJ105" s="213">
        <v>1</v>
      </c>
      <c r="AK105" s="214">
        <v>3</v>
      </c>
      <c r="AL105" s="215">
        <v>2004</v>
      </c>
      <c r="AM105" s="54">
        <f t="shared" si="81"/>
        <v>0</v>
      </c>
      <c r="AN105" s="50">
        <f t="shared" si="82"/>
        <v>0</v>
      </c>
      <c r="AO105" s="51">
        <f t="shared" si="83"/>
        <v>0</v>
      </c>
      <c r="AP105" s="51">
        <f t="shared" si="84"/>
        <v>0</v>
      </c>
      <c r="AQ105" s="12">
        <f>IF(AR105&lt;I105,M105-1,M105)</f>
        <v>0</v>
      </c>
      <c r="AR105" s="12">
        <f t="shared" si="86"/>
        <v>0</v>
      </c>
      <c r="AS105" s="20">
        <f t="shared" si="87"/>
        <v>0</v>
      </c>
      <c r="AT105" s="44">
        <v>2</v>
      </c>
      <c r="AU105" s="42">
        <v>4</v>
      </c>
      <c r="AV105" s="22">
        <v>6</v>
      </c>
      <c r="AW105" s="43">
        <v>9</v>
      </c>
      <c r="AX105" s="41">
        <v>11</v>
      </c>
      <c r="AY105" s="45">
        <v>29</v>
      </c>
      <c r="AZ105" s="21">
        <v>28</v>
      </c>
      <c r="BA105" s="46">
        <v>31</v>
      </c>
      <c r="BB105" s="47">
        <v>30</v>
      </c>
      <c r="BC105" s="13">
        <f>IF(I105=AU105,BB105,IF(I105=AV105,BB105,IF(I105=AW105,BB105,IF(I105=AX105,BB105,IF(I105=AT105,IF((J105/4-INT(J105/4)=0),AY105,AZ105),BA105)))))</f>
        <v>31</v>
      </c>
      <c r="BD105" s="24">
        <f t="shared" si="89"/>
        <v>0</v>
      </c>
      <c r="BE105" s="31">
        <f t="shared" si="90"/>
        <v>0</v>
      </c>
      <c r="BF105" s="29" t="e">
        <f t="shared" si="91"/>
        <v>#NUM!</v>
      </c>
      <c r="BG105" s="29" t="e">
        <f t="shared" si="92"/>
        <v>#NUM!</v>
      </c>
      <c r="BH105" s="23" t="e">
        <f>BG105-BF105</f>
        <v>#NUM!</v>
      </c>
      <c r="BI105" s="280"/>
    </row>
    <row r="106" spans="1:61" ht="13.5" thickBot="1" x14ac:dyDescent="0.25">
      <c r="A106" s="80"/>
      <c r="B106" s="111">
        <f t="shared" si="94"/>
        <v>299</v>
      </c>
      <c r="C106" s="112"/>
      <c r="D106" s="256"/>
      <c r="E106" s="163"/>
      <c r="F106" s="163"/>
      <c r="G106" s="163"/>
      <c r="H106" s="106"/>
      <c r="I106" s="106"/>
      <c r="J106" s="106"/>
      <c r="K106" s="261"/>
      <c r="L106" s="261"/>
      <c r="M106" s="261"/>
      <c r="N106" s="158" t="e">
        <f t="shared" si="63"/>
        <v>#NUM!</v>
      </c>
      <c r="O106" s="252">
        <f t="shared" si="64"/>
        <v>0</v>
      </c>
      <c r="P106" s="253">
        <f t="shared" si="65"/>
        <v>0</v>
      </c>
      <c r="Q106" s="253">
        <f t="shared" si="66"/>
        <v>0</v>
      </c>
      <c r="R106" s="108">
        <f t="shared" si="67"/>
        <v>0</v>
      </c>
      <c r="S106" s="100">
        <f t="shared" si="68"/>
        <v>0</v>
      </c>
      <c r="T106" s="100">
        <f t="shared" si="69"/>
        <v>0</v>
      </c>
      <c r="U106" s="101">
        <f t="shared" si="70"/>
        <v>0</v>
      </c>
      <c r="V106" s="102">
        <f t="shared" si="71"/>
        <v>0</v>
      </c>
      <c r="W106" s="102">
        <f t="shared" si="72"/>
        <v>0</v>
      </c>
      <c r="X106" s="167">
        <f t="shared" si="73"/>
        <v>0.6</v>
      </c>
      <c r="Y106" s="103">
        <f t="shared" si="74"/>
        <v>0</v>
      </c>
      <c r="Z106" s="48">
        <f>AA106+V106</f>
        <v>0</v>
      </c>
      <c r="AA106" s="48">
        <f t="shared" si="76"/>
        <v>0</v>
      </c>
      <c r="AB106" s="49">
        <f t="shared" si="77"/>
        <v>0</v>
      </c>
      <c r="AC106" s="109">
        <f t="shared" si="78"/>
        <v>0</v>
      </c>
      <c r="AD106" s="82">
        <f t="shared" si="79"/>
        <v>0</v>
      </c>
      <c r="AE106" s="110">
        <f t="shared" si="80"/>
        <v>0</v>
      </c>
      <c r="AF106" s="213">
        <v>29</v>
      </c>
      <c r="AG106" s="214">
        <v>2</v>
      </c>
      <c r="AH106" s="215">
        <v>2004</v>
      </c>
      <c r="AI106" s="157" t="s">
        <v>20</v>
      </c>
      <c r="AJ106" s="213">
        <v>1</v>
      </c>
      <c r="AK106" s="214">
        <v>3</v>
      </c>
      <c r="AL106" s="215">
        <v>2004</v>
      </c>
      <c r="AM106" s="54">
        <f t="shared" si="81"/>
        <v>0</v>
      </c>
      <c r="AN106" s="50">
        <f t="shared" si="82"/>
        <v>0</v>
      </c>
      <c r="AO106" s="51">
        <f t="shared" si="83"/>
        <v>0</v>
      </c>
      <c r="AP106" s="51">
        <f t="shared" si="84"/>
        <v>0</v>
      </c>
      <c r="AQ106" s="12">
        <f>IF(AR106&lt;I106,M106-1,M106)</f>
        <v>0</v>
      </c>
      <c r="AR106" s="12">
        <f t="shared" si="86"/>
        <v>0</v>
      </c>
      <c r="AS106" s="20">
        <f t="shared" si="87"/>
        <v>0</v>
      </c>
      <c r="AT106" s="44">
        <v>2</v>
      </c>
      <c r="AU106" s="42">
        <v>4</v>
      </c>
      <c r="AV106" s="22">
        <v>6</v>
      </c>
      <c r="AW106" s="43">
        <v>9</v>
      </c>
      <c r="AX106" s="41">
        <v>11</v>
      </c>
      <c r="AY106" s="45">
        <v>29</v>
      </c>
      <c r="AZ106" s="21">
        <v>28</v>
      </c>
      <c r="BA106" s="46">
        <v>31</v>
      </c>
      <c r="BB106" s="47">
        <v>30</v>
      </c>
      <c r="BC106" s="13">
        <f>IF(I106=AU106,BB106,IF(I106=AV106,BB106,IF(I106=AW106,BB106,IF(I106=AX106,BB106,IF(I106=AT106,IF((J106/4-INT(J106/4)=0),AY106,AZ106),BA106)))))</f>
        <v>31</v>
      </c>
      <c r="BD106" s="24">
        <f t="shared" si="89"/>
        <v>0</v>
      </c>
      <c r="BE106" s="31">
        <f t="shared" si="90"/>
        <v>0</v>
      </c>
      <c r="BF106" s="29" t="e">
        <f t="shared" si="91"/>
        <v>#NUM!</v>
      </c>
      <c r="BG106" s="29" t="e">
        <f t="shared" si="92"/>
        <v>#NUM!</v>
      </c>
      <c r="BH106" s="23" t="e">
        <f>BG106-BF106</f>
        <v>#NUM!</v>
      </c>
      <c r="BI106" s="280"/>
    </row>
    <row r="107" spans="1:61" ht="13.5" thickBot="1" x14ac:dyDescent="0.25">
      <c r="A107" s="80"/>
      <c r="B107" s="148">
        <f t="shared" si="94"/>
        <v>300</v>
      </c>
      <c r="C107" s="149"/>
      <c r="D107" s="257"/>
      <c r="E107" s="164"/>
      <c r="F107" s="164"/>
      <c r="G107" s="164"/>
      <c r="H107" s="150"/>
      <c r="I107" s="150"/>
      <c r="J107" s="150"/>
      <c r="K107" s="263"/>
      <c r="L107" s="263"/>
      <c r="M107" s="263"/>
      <c r="N107" s="158" t="e">
        <f t="shared" si="63"/>
        <v>#NUM!</v>
      </c>
      <c r="O107" s="252">
        <f t="shared" si="64"/>
        <v>0</v>
      </c>
      <c r="P107" s="253">
        <f t="shared" si="65"/>
        <v>0</v>
      </c>
      <c r="Q107" s="253">
        <f t="shared" si="66"/>
        <v>0</v>
      </c>
      <c r="R107" s="161">
        <f t="shared" si="67"/>
        <v>0</v>
      </c>
      <c r="S107" s="151">
        <f t="shared" si="68"/>
        <v>0</v>
      </c>
      <c r="T107" s="151">
        <f t="shared" si="69"/>
        <v>0</v>
      </c>
      <c r="U107" s="152">
        <f t="shared" si="70"/>
        <v>0</v>
      </c>
      <c r="V107" s="153">
        <f t="shared" si="71"/>
        <v>0</v>
      </c>
      <c r="W107" s="153">
        <f t="shared" si="72"/>
        <v>0</v>
      </c>
      <c r="X107" s="168">
        <f t="shared" si="73"/>
        <v>0.6</v>
      </c>
      <c r="Y107" s="103">
        <f t="shared" si="74"/>
        <v>0</v>
      </c>
      <c r="Z107" s="48">
        <f>AA107+V107</f>
        <v>0</v>
      </c>
      <c r="AA107" s="48">
        <f t="shared" si="76"/>
        <v>0</v>
      </c>
      <c r="AB107" s="49">
        <f t="shared" si="77"/>
        <v>0</v>
      </c>
      <c r="AC107" s="109">
        <f t="shared" si="78"/>
        <v>0</v>
      </c>
      <c r="AD107" s="82">
        <f t="shared" si="79"/>
        <v>0</v>
      </c>
      <c r="AE107" s="110">
        <f t="shared" si="80"/>
        <v>0</v>
      </c>
      <c r="AF107" s="213">
        <v>29</v>
      </c>
      <c r="AG107" s="214">
        <v>2</v>
      </c>
      <c r="AH107" s="215">
        <v>2004</v>
      </c>
      <c r="AI107" s="157" t="s">
        <v>20</v>
      </c>
      <c r="AJ107" s="213">
        <v>1</v>
      </c>
      <c r="AK107" s="214">
        <v>3</v>
      </c>
      <c r="AL107" s="215">
        <v>2004</v>
      </c>
      <c r="AM107" s="54">
        <f t="shared" si="81"/>
        <v>0</v>
      </c>
      <c r="AN107" s="50">
        <f t="shared" si="82"/>
        <v>0</v>
      </c>
      <c r="AO107" s="51">
        <f t="shared" si="83"/>
        <v>0</v>
      </c>
      <c r="AP107" s="51">
        <f t="shared" si="84"/>
        <v>0</v>
      </c>
      <c r="AQ107" s="12">
        <f>IF(AR107&lt;I107,M107-1,M107)</f>
        <v>0</v>
      </c>
      <c r="AR107" s="12">
        <f t="shared" si="86"/>
        <v>0</v>
      </c>
      <c r="AS107" s="20">
        <f t="shared" si="87"/>
        <v>0</v>
      </c>
      <c r="AT107" s="44">
        <v>2</v>
      </c>
      <c r="AU107" s="42">
        <v>4</v>
      </c>
      <c r="AV107" s="22">
        <v>6</v>
      </c>
      <c r="AW107" s="43">
        <v>9</v>
      </c>
      <c r="AX107" s="41">
        <v>11</v>
      </c>
      <c r="AY107" s="45">
        <v>29</v>
      </c>
      <c r="AZ107" s="21">
        <v>28</v>
      </c>
      <c r="BA107" s="46">
        <v>31</v>
      </c>
      <c r="BB107" s="47">
        <v>30</v>
      </c>
      <c r="BC107" s="13">
        <f>IF(I107=AU107,BB107,IF(I107=AV107,BB107,IF(I107=AW107,BB107,IF(I107=AX107,BB107,IF(I107=AT107,IF((J107/4-INT(J107/4)=0),AY107,AZ107),BA107)))))</f>
        <v>31</v>
      </c>
      <c r="BD107" s="24">
        <f t="shared" si="89"/>
        <v>0</v>
      </c>
      <c r="BE107" s="31">
        <f t="shared" si="90"/>
        <v>0</v>
      </c>
      <c r="BF107" s="29" t="e">
        <f t="shared" si="91"/>
        <v>#NUM!</v>
      </c>
      <c r="BG107" s="29" t="e">
        <f t="shared" si="92"/>
        <v>#NUM!</v>
      </c>
      <c r="BH107" s="23" t="e">
        <f>BG107-BF107</f>
        <v>#NUM!</v>
      </c>
      <c r="BI107" s="281"/>
    </row>
    <row r="108" spans="1:61" ht="13.5" thickTop="1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</row>
    <row r="109" spans="1:61" x14ac:dyDescent="0.2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</row>
  </sheetData>
  <sheetProtection password="C4AF" sheet="1" objects="1" scenarios="1"/>
  <customSheetViews>
    <customSheetView guid="{7D89E1A5-AA8A-47AE-A12B-CB169CABAA09}" hiddenColumns="1">
      <selection activeCell="C8" sqref="C8:M9"/>
      <colBreaks count="1" manualBreakCount="1">
        <brk id="24" max="1048575" man="1"/>
      </colBreaks>
      <pageMargins left="0.75" right="0.75" top="1" bottom="1" header="0.5" footer="0.5"/>
      <pageSetup paperSize="9" scale="67" orientation="portrait" r:id="rId1"/>
      <headerFooter alignWithMargins="0"/>
    </customSheetView>
  </customSheetViews>
  <mergeCells count="13">
    <mergeCell ref="B5:B6"/>
    <mergeCell ref="C5:C6"/>
    <mergeCell ref="D5:D6"/>
    <mergeCell ref="E5:G5"/>
    <mergeCell ref="X5:X6"/>
    <mergeCell ref="O5:Q5"/>
    <mergeCell ref="K7:M7"/>
    <mergeCell ref="H7:J7"/>
    <mergeCell ref="N5:N6"/>
    <mergeCell ref="R5:T5"/>
    <mergeCell ref="U5:W5"/>
    <mergeCell ref="H5:J5"/>
    <mergeCell ref="K5:M5"/>
  </mergeCells>
  <phoneticPr fontId="19" type="noConversion"/>
  <dataValidations count="3">
    <dataValidation type="whole" allowBlank="1" showInputMessage="1" showErrorMessage="1" sqref="H8:H107 K8:K107">
      <formula1>1</formula1>
      <formula2>31</formula2>
    </dataValidation>
    <dataValidation type="whole" allowBlank="1" showInputMessage="1" showErrorMessage="1" sqref="I8:I107 L8:L107">
      <formula1>1</formula1>
      <formula2>12</formula2>
    </dataValidation>
    <dataValidation type="whole" allowBlank="1" showInputMessage="1" showErrorMessage="1" sqref="J8:J107 M8:M107">
      <formula1>1900</formula1>
      <formula2>2020</formula2>
    </dataValidation>
  </dataValidations>
  <pageMargins left="0.75" right="0.75" top="1" bottom="1" header="0.5" footer="0.5"/>
  <pageSetup paperSize="9" scale="67" orientation="portrait" r:id="rId2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BI109"/>
  <sheetViews>
    <sheetView topLeftCell="A7" workbookViewId="0">
      <selection activeCell="C8" sqref="C8:M10"/>
    </sheetView>
  </sheetViews>
  <sheetFormatPr defaultRowHeight="12.75" x14ac:dyDescent="0.2"/>
  <cols>
    <col min="1" max="1" width="3.5703125" customWidth="1"/>
    <col min="2" max="2" width="6" customWidth="1"/>
    <col min="3" max="3" width="6.42578125" customWidth="1"/>
    <col min="4" max="4" width="44.5703125" customWidth="1"/>
    <col min="5" max="5" width="4.85546875" customWidth="1"/>
    <col min="6" max="6" width="5.5703125" customWidth="1"/>
    <col min="7" max="8" width="5.7109375" customWidth="1"/>
    <col min="9" max="9" width="5.42578125" customWidth="1"/>
    <col min="10" max="10" width="5.7109375" customWidth="1"/>
    <col min="11" max="11" width="5.85546875" customWidth="1"/>
    <col min="12" max="12" width="6.140625" customWidth="1"/>
    <col min="13" max="13" width="6.42578125" customWidth="1"/>
    <col min="14" max="14" width="9.140625" hidden="1" customWidth="1"/>
    <col min="15" max="15" width="3.5703125" hidden="1" customWidth="1"/>
    <col min="16" max="16" width="3.85546875" hidden="1" customWidth="1"/>
    <col min="17" max="17" width="4.7109375" hidden="1" customWidth="1"/>
    <col min="18" max="18" width="6.7109375" customWidth="1"/>
    <col min="19" max="19" width="7.28515625" customWidth="1"/>
    <col min="20" max="20" width="6.85546875" customWidth="1"/>
    <col min="21" max="21" width="0.28515625" hidden="1" customWidth="1"/>
    <col min="22" max="23" width="9.140625" hidden="1" customWidth="1"/>
    <col min="25" max="25" width="0.140625" customWidth="1"/>
    <col min="26" max="31" width="9.140625" hidden="1" customWidth="1"/>
    <col min="32" max="32" width="2.5703125" hidden="1" customWidth="1"/>
    <col min="33" max="44" width="9.140625" hidden="1" customWidth="1"/>
    <col min="45" max="45" width="6.140625" hidden="1" customWidth="1"/>
    <col min="46" max="57" width="9.140625" hidden="1" customWidth="1"/>
    <col min="58" max="58" width="12.28515625" hidden="1" customWidth="1"/>
    <col min="59" max="59" width="14" hidden="1" customWidth="1"/>
    <col min="60" max="60" width="9.140625" hidden="1" customWidth="1"/>
    <col min="61" max="61" width="46.42578125" customWidth="1"/>
  </cols>
  <sheetData>
    <row r="1" spans="1:6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216" t="s">
        <v>153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6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18" t="s">
        <v>33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61" x14ac:dyDescent="0.2">
      <c r="A3" s="80"/>
      <c r="B3" s="80"/>
      <c r="C3" s="245" t="s">
        <v>141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</row>
    <row r="4" spans="1:61" ht="12" customHeight="1" thickBot="1" x14ac:dyDescent="0.25">
      <c r="A4" s="120"/>
      <c r="B4" s="120"/>
      <c r="C4" s="246"/>
      <c r="D4" s="247"/>
      <c r="E4" s="247"/>
      <c r="F4" s="247"/>
      <c r="G4" s="247"/>
      <c r="H4" s="247"/>
      <c r="I4" s="247"/>
      <c r="J4" s="247"/>
      <c r="K4" s="83"/>
      <c r="L4" s="83"/>
      <c r="M4" s="83"/>
      <c r="N4" s="83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</row>
    <row r="5" spans="1:61" ht="53.25" customHeight="1" thickBot="1" x14ac:dyDescent="0.25">
      <c r="A5" s="120"/>
      <c r="B5" s="328" t="s">
        <v>35</v>
      </c>
      <c r="C5" s="330" t="s">
        <v>36</v>
      </c>
      <c r="D5" s="330" t="s">
        <v>37</v>
      </c>
      <c r="E5" s="332" t="s">
        <v>38</v>
      </c>
      <c r="F5" s="333"/>
      <c r="G5" s="334"/>
      <c r="H5" s="322" t="s">
        <v>39</v>
      </c>
      <c r="I5" s="323"/>
      <c r="J5" s="324"/>
      <c r="K5" s="325" t="s">
        <v>72</v>
      </c>
      <c r="L5" s="326"/>
      <c r="M5" s="327"/>
      <c r="N5" s="314" t="s">
        <v>40</v>
      </c>
      <c r="O5" s="337" t="s">
        <v>69</v>
      </c>
      <c r="P5" s="338"/>
      <c r="Q5" s="339"/>
      <c r="R5" s="316" t="s">
        <v>71</v>
      </c>
      <c r="S5" s="317"/>
      <c r="T5" s="318"/>
      <c r="U5" s="319" t="s">
        <v>41</v>
      </c>
      <c r="V5" s="320"/>
      <c r="W5" s="321"/>
      <c r="X5" s="335" t="s">
        <v>42</v>
      </c>
      <c r="Y5" s="84" t="s">
        <v>12</v>
      </c>
      <c r="Z5" s="85" t="s">
        <v>14</v>
      </c>
      <c r="AA5" s="86" t="s">
        <v>13</v>
      </c>
      <c r="AB5" s="85" t="s">
        <v>16</v>
      </c>
      <c r="AC5" s="87" t="s">
        <v>15</v>
      </c>
      <c r="AD5" s="87" t="s">
        <v>17</v>
      </c>
      <c r="AE5" s="87" t="s">
        <v>18</v>
      </c>
      <c r="AF5" s="81"/>
      <c r="AG5" s="81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279"/>
    </row>
    <row r="6" spans="1:61" ht="36.75" thickBot="1" x14ac:dyDescent="0.25">
      <c r="A6" s="120"/>
      <c r="B6" s="329"/>
      <c r="C6" s="331"/>
      <c r="D6" s="331"/>
      <c r="E6" s="88" t="s">
        <v>4</v>
      </c>
      <c r="F6" s="88" t="s">
        <v>1</v>
      </c>
      <c r="G6" s="88" t="s">
        <v>5</v>
      </c>
      <c r="H6" s="89" t="s">
        <v>43</v>
      </c>
      <c r="I6" s="89" t="s">
        <v>1</v>
      </c>
      <c r="J6" s="89" t="s">
        <v>0</v>
      </c>
      <c r="K6" s="90" t="s">
        <v>43</v>
      </c>
      <c r="L6" s="90" t="s">
        <v>1</v>
      </c>
      <c r="M6" s="90" t="s">
        <v>0</v>
      </c>
      <c r="N6" s="315"/>
      <c r="O6" s="88" t="s">
        <v>4</v>
      </c>
      <c r="P6" s="88" t="s">
        <v>1</v>
      </c>
      <c r="Q6" s="88" t="s">
        <v>5</v>
      </c>
      <c r="R6" s="88" t="s">
        <v>4</v>
      </c>
      <c r="S6" s="88" t="s">
        <v>1</v>
      </c>
      <c r="T6" s="88" t="s">
        <v>5</v>
      </c>
      <c r="U6" s="91" t="s">
        <v>4</v>
      </c>
      <c r="V6" s="91" t="s">
        <v>1</v>
      </c>
      <c r="W6" s="91" t="s">
        <v>5</v>
      </c>
      <c r="X6" s="336"/>
      <c r="Y6" s="92"/>
      <c r="Z6" s="81"/>
      <c r="AA6" s="81"/>
      <c r="AB6" s="81"/>
      <c r="AC6" s="81"/>
      <c r="AD6" s="81"/>
      <c r="AE6" s="81"/>
      <c r="AF6" s="81"/>
      <c r="AG6" s="81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281"/>
    </row>
    <row r="7" spans="1:61" ht="9.75" customHeight="1" thickBot="1" x14ac:dyDescent="0.25">
      <c r="A7" s="120"/>
      <c r="B7" s="93">
        <v>1</v>
      </c>
      <c r="C7" s="94">
        <v>2</v>
      </c>
      <c r="D7" s="94">
        <v>3</v>
      </c>
      <c r="E7" s="94">
        <v>4</v>
      </c>
      <c r="F7" s="94">
        <v>5</v>
      </c>
      <c r="G7" s="95">
        <v>6</v>
      </c>
      <c r="H7" s="311">
        <v>7</v>
      </c>
      <c r="I7" s="312"/>
      <c r="J7" s="313"/>
      <c r="K7" s="311">
        <v>8</v>
      </c>
      <c r="L7" s="312"/>
      <c r="M7" s="313"/>
      <c r="N7" s="96"/>
      <c r="O7" s="93"/>
      <c r="P7" s="97"/>
      <c r="Q7" s="97"/>
      <c r="R7" s="166">
        <v>9</v>
      </c>
      <c r="S7" s="166">
        <v>10</v>
      </c>
      <c r="T7" s="166">
        <v>11</v>
      </c>
      <c r="U7" s="97"/>
      <c r="V7" s="97"/>
      <c r="W7" s="97"/>
      <c r="X7" s="166">
        <v>12</v>
      </c>
      <c r="Y7" s="98"/>
      <c r="Z7" s="81"/>
      <c r="AA7" s="81"/>
      <c r="AB7" s="81"/>
      <c r="AC7" s="81"/>
      <c r="AD7" s="81"/>
      <c r="AE7" s="81"/>
      <c r="AF7" s="81"/>
      <c r="AG7" s="81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282"/>
    </row>
    <row r="8" spans="1:61" ht="13.5" thickBot="1" x14ac:dyDescent="0.25">
      <c r="A8" s="80"/>
      <c r="B8" s="111">
        <v>301</v>
      </c>
      <c r="C8" s="105"/>
      <c r="D8" s="256"/>
      <c r="E8" s="162"/>
      <c r="F8" s="162"/>
      <c r="G8" s="162"/>
      <c r="H8" s="248"/>
      <c r="I8" s="249"/>
      <c r="J8" s="250"/>
      <c r="K8" s="265"/>
      <c r="L8" s="266"/>
      <c r="M8" s="265"/>
      <c r="N8" s="158" t="e">
        <f t="shared" ref="N8:N39" si="0">BH8</f>
        <v>#NUM!</v>
      </c>
      <c r="O8" s="252">
        <f t="shared" ref="O8:O39" si="1">IF(M8&gt;0,(IF(H8&gt;K8,(IF(I8&gt;(L8-1),M8-J8-1,M8-J8)),(IF(I8&gt;(L8),M8-J8-1,M8-J8)))),0)</f>
        <v>0</v>
      </c>
      <c r="P8" s="253">
        <f t="shared" ref="P8:P39" si="2">IF(L8&gt;0,(IF(H8&gt;K8,(IF(I8&gt;(L8-1),L8+11-I8,L8-I8-1)),(IF((I8-1)&lt;L8,L8-I8,(IF(I8&gt;(L8-1),L8-I8+12,L8-I8)))))),0)</f>
        <v>0</v>
      </c>
      <c r="Q8" s="253">
        <f t="shared" ref="Q8:Q39" si="3">IF(K8&gt;0,(IF(H8=0,IF(I8=0,IF(J8=0,IF(K8=0,IF(L8=0,IF(M8=0,0,BE8))))),BE8)),0)</f>
        <v>0</v>
      </c>
      <c r="R8" s="108">
        <f t="shared" ref="R8:R39" si="4">AE8</f>
        <v>0</v>
      </c>
      <c r="S8" s="100">
        <f t="shared" ref="S8:S39" si="5">IF(M8=0,0,(IF(J8=0,0,AD8)))</f>
        <v>0</v>
      </c>
      <c r="T8" s="100">
        <f t="shared" ref="T8:T39" si="6">IF(M8=0,0,(IF(J8=0,0,AC8)))</f>
        <v>0</v>
      </c>
      <c r="U8" s="101">
        <f t="shared" ref="U8:U39" si="7">E8+O8</f>
        <v>0</v>
      </c>
      <c r="V8" s="102">
        <f t="shared" ref="V8:V39" si="8">F8+P8</f>
        <v>0</v>
      </c>
      <c r="W8" s="102">
        <f t="shared" ref="W8:W39" si="9">G8+Q8</f>
        <v>0</v>
      </c>
      <c r="X8" s="167">
        <f t="shared" ref="X8:X39" si="10">IF(R8&lt;5,60%,IF(AND(R8&gt;=5,R8&lt;8),80%,IF(R8&gt;=8,100%)))</f>
        <v>0.6</v>
      </c>
      <c r="Y8" s="103">
        <f t="shared" ref="Y8:Y39" si="11">W8</f>
        <v>0</v>
      </c>
      <c r="Z8" s="48">
        <f t="shared" ref="Z8:Z39" si="12">AA8+V8</f>
        <v>0</v>
      </c>
      <c r="AA8" s="48">
        <f t="shared" ref="AA8:AA39" si="13">INT(Y8/30)</f>
        <v>0</v>
      </c>
      <c r="AB8" s="49">
        <f t="shared" ref="AB8:AB39" si="14">INT(Z8/12)</f>
        <v>0</v>
      </c>
      <c r="AC8" s="109">
        <f t="shared" ref="AC8:AC39" si="15">IF(Y8&gt;29,Y8-30*INT(Y8/30),Y8)</f>
        <v>0</v>
      </c>
      <c r="AD8" s="82">
        <f t="shared" ref="AD8:AD39" si="16">IF((Z8-AB8*12)&gt;10,Z8-AB8*12,Z8-AB8*12)</f>
        <v>0</v>
      </c>
      <c r="AE8" s="110">
        <f t="shared" ref="AE8:AE39" si="17">AB8+U8</f>
        <v>0</v>
      </c>
      <c r="AF8" s="213">
        <v>29</v>
      </c>
      <c r="AG8" s="214">
        <v>2</v>
      </c>
      <c r="AH8" s="215">
        <v>2004</v>
      </c>
      <c r="AI8" s="157" t="s">
        <v>20</v>
      </c>
      <c r="AJ8" s="213">
        <v>1</v>
      </c>
      <c r="AK8" s="214">
        <v>3</v>
      </c>
      <c r="AL8" s="215">
        <v>2004</v>
      </c>
      <c r="AM8" s="54">
        <f t="shared" ref="AM8:AM39" si="18">IF(H8=0,IF(I8=0,IF(J8=0,IF(K8=0,IF(L8=0,IF(M8=0,0,BH8))))),BH8)</f>
        <v>0</v>
      </c>
      <c r="AN8" s="50">
        <f t="shared" ref="AN8:AN39" si="19">IF(H8&gt;K8,(IF(I8&gt;(L8-1),M8-J8-1,M8-J8)),(IF(I8&gt;(L8),M8-J8-1,M8-J8)))</f>
        <v>0</v>
      </c>
      <c r="AO8" s="51">
        <f t="shared" ref="AO8:AO39" si="20">IF(H8&gt;K8,(IF(I8&gt;(L8-1),L8+11-I8,L8-I8-1)),(IF((I8-1)&lt;L8,L8-I8,(IF(I8&gt;(L8-1),L8-I8+12,L8-I8)))))</f>
        <v>0</v>
      </c>
      <c r="AP8" s="51">
        <f t="shared" ref="AP8:AP39" si="21">IF(H8=0,IF(I8=0,IF(J8=0,IF(K8=0,IF(L8=0,IF(M8=0,0,BE8))))),BE8)</f>
        <v>0</v>
      </c>
      <c r="AQ8" s="12">
        <f t="shared" ref="AQ8:AQ39" si="22">IF(AR8&lt;I8,M8-1,M8)</f>
        <v>0</v>
      </c>
      <c r="AR8" s="12">
        <f t="shared" ref="AR8:AR39" si="23">IF(K8&lt;H8,L8-1,L8)</f>
        <v>0</v>
      </c>
      <c r="AS8" s="20">
        <f t="shared" ref="AS8:AS39" si="24">AQ8-J8</f>
        <v>0</v>
      </c>
      <c r="AT8" s="44">
        <v>2</v>
      </c>
      <c r="AU8" s="42">
        <v>4</v>
      </c>
      <c r="AV8" s="22">
        <v>6</v>
      </c>
      <c r="AW8" s="43">
        <v>9</v>
      </c>
      <c r="AX8" s="41">
        <v>11</v>
      </c>
      <c r="AY8" s="45">
        <v>29</v>
      </c>
      <c r="AZ8" s="21">
        <v>28</v>
      </c>
      <c r="BA8" s="46">
        <v>31</v>
      </c>
      <c r="BB8" s="47">
        <v>30</v>
      </c>
      <c r="BC8" s="13">
        <f t="shared" ref="BC8:BC39" si="25">IF(I8=AU8,BB8,IF(I8=AV8,BB8,IF(I8=AW8,BB8,IF(I8=AX8,BB8,IF(I8=AT8,IF((J8/4-INT(J8/4)=0),AY8,AZ8),BA8)))))</f>
        <v>31</v>
      </c>
      <c r="BD8" s="24">
        <f t="shared" ref="BD8:BD39" si="26">IF(AR8&lt;I8,AR8+12,AR8)</f>
        <v>0</v>
      </c>
      <c r="BE8" s="31">
        <f t="shared" ref="BE8:BE39" si="27">IF(H8&gt;K8,K8+BC8-H8,K8-H8)</f>
        <v>0</v>
      </c>
      <c r="BF8" s="29" t="e">
        <f t="shared" ref="BF8:BF39" si="28">DATE(J8,I8,H8)</f>
        <v>#NUM!</v>
      </c>
      <c r="BG8" s="29" t="e">
        <f t="shared" ref="BG8:BG39" si="29">DATE(M8,L8,K8)</f>
        <v>#NUM!</v>
      </c>
      <c r="BH8" s="23" t="e">
        <f t="shared" ref="BH8:BH39" si="30">BG8-BF8</f>
        <v>#NUM!</v>
      </c>
      <c r="BI8" s="279"/>
    </row>
    <row r="9" spans="1:61" ht="13.5" thickBot="1" x14ac:dyDescent="0.25">
      <c r="A9" s="80"/>
      <c r="B9" s="111">
        <f>B8+1</f>
        <v>302</v>
      </c>
      <c r="C9" s="105"/>
      <c r="D9" s="256"/>
      <c r="E9" s="163"/>
      <c r="F9" s="163"/>
      <c r="G9" s="163"/>
      <c r="H9" s="254"/>
      <c r="I9" s="249"/>
      <c r="J9" s="250"/>
      <c r="K9" s="267"/>
      <c r="L9" s="266"/>
      <c r="M9" s="267"/>
      <c r="N9" s="158" t="e">
        <f t="shared" si="0"/>
        <v>#NUM!</v>
      </c>
      <c r="O9" s="252">
        <f t="shared" si="1"/>
        <v>0</v>
      </c>
      <c r="P9" s="253">
        <f t="shared" si="2"/>
        <v>0</v>
      </c>
      <c r="Q9" s="253">
        <f t="shared" si="3"/>
        <v>0</v>
      </c>
      <c r="R9" s="108">
        <f t="shared" si="4"/>
        <v>0</v>
      </c>
      <c r="S9" s="100">
        <f t="shared" si="5"/>
        <v>0</v>
      </c>
      <c r="T9" s="100">
        <f t="shared" si="6"/>
        <v>0</v>
      </c>
      <c r="U9" s="101">
        <f t="shared" si="7"/>
        <v>0</v>
      </c>
      <c r="V9" s="102">
        <f t="shared" si="8"/>
        <v>0</v>
      </c>
      <c r="W9" s="102">
        <f t="shared" si="9"/>
        <v>0</v>
      </c>
      <c r="X9" s="167">
        <f t="shared" si="10"/>
        <v>0.6</v>
      </c>
      <c r="Y9" s="103">
        <f t="shared" si="11"/>
        <v>0</v>
      </c>
      <c r="Z9" s="48">
        <f t="shared" si="12"/>
        <v>0</v>
      </c>
      <c r="AA9" s="48">
        <f t="shared" si="13"/>
        <v>0</v>
      </c>
      <c r="AB9" s="49">
        <f t="shared" si="14"/>
        <v>0</v>
      </c>
      <c r="AC9" s="109">
        <f t="shared" si="15"/>
        <v>0</v>
      </c>
      <c r="AD9" s="82">
        <f t="shared" si="16"/>
        <v>0</v>
      </c>
      <c r="AE9" s="110">
        <f t="shared" si="17"/>
        <v>0</v>
      </c>
      <c r="AF9" s="213">
        <v>29</v>
      </c>
      <c r="AG9" s="214">
        <v>2</v>
      </c>
      <c r="AH9" s="215">
        <v>2004</v>
      </c>
      <c r="AI9" s="157" t="s">
        <v>20</v>
      </c>
      <c r="AJ9" s="213">
        <v>1</v>
      </c>
      <c r="AK9" s="214">
        <v>3</v>
      </c>
      <c r="AL9" s="215">
        <v>2004</v>
      </c>
      <c r="AM9" s="54">
        <f t="shared" si="18"/>
        <v>0</v>
      </c>
      <c r="AN9" s="50">
        <f t="shared" si="19"/>
        <v>0</v>
      </c>
      <c r="AO9" s="51">
        <f t="shared" si="20"/>
        <v>0</v>
      </c>
      <c r="AP9" s="51">
        <f t="shared" si="21"/>
        <v>0</v>
      </c>
      <c r="AQ9" s="12">
        <f t="shared" si="22"/>
        <v>0</v>
      </c>
      <c r="AR9" s="12">
        <f t="shared" si="23"/>
        <v>0</v>
      </c>
      <c r="AS9" s="20">
        <f t="shared" si="24"/>
        <v>0</v>
      </c>
      <c r="AT9" s="44">
        <v>2</v>
      </c>
      <c r="AU9" s="42">
        <v>4</v>
      </c>
      <c r="AV9" s="22">
        <v>6</v>
      </c>
      <c r="AW9" s="43">
        <v>9</v>
      </c>
      <c r="AX9" s="41">
        <v>11</v>
      </c>
      <c r="AY9" s="45">
        <v>29</v>
      </c>
      <c r="AZ9" s="21">
        <v>28</v>
      </c>
      <c r="BA9" s="46">
        <v>31</v>
      </c>
      <c r="BB9" s="47">
        <v>30</v>
      </c>
      <c r="BC9" s="13">
        <f t="shared" si="25"/>
        <v>31</v>
      </c>
      <c r="BD9" s="24">
        <f t="shared" si="26"/>
        <v>0</v>
      </c>
      <c r="BE9" s="31">
        <f t="shared" si="27"/>
        <v>0</v>
      </c>
      <c r="BF9" s="29" t="e">
        <f t="shared" si="28"/>
        <v>#NUM!</v>
      </c>
      <c r="BG9" s="29" t="e">
        <f t="shared" si="29"/>
        <v>#NUM!</v>
      </c>
      <c r="BH9" s="23" t="e">
        <f t="shared" si="30"/>
        <v>#NUM!</v>
      </c>
      <c r="BI9" s="280"/>
    </row>
    <row r="10" spans="1:61" ht="13.5" thickBot="1" x14ac:dyDescent="0.25">
      <c r="A10" s="80"/>
      <c r="B10" s="111">
        <f t="shared" ref="B10:B73" si="31">B9+1</f>
        <v>303</v>
      </c>
      <c r="C10" s="105"/>
      <c r="D10" s="256"/>
      <c r="E10" s="163"/>
      <c r="F10" s="163"/>
      <c r="G10" s="163"/>
      <c r="H10" s="254"/>
      <c r="I10" s="249"/>
      <c r="J10" s="250"/>
      <c r="K10" s="267"/>
      <c r="L10" s="266"/>
      <c r="M10" s="267"/>
      <c r="N10" s="158" t="e">
        <f t="shared" si="0"/>
        <v>#NUM!</v>
      </c>
      <c r="O10" s="252">
        <f t="shared" si="1"/>
        <v>0</v>
      </c>
      <c r="P10" s="253">
        <f t="shared" si="2"/>
        <v>0</v>
      </c>
      <c r="Q10" s="253">
        <f t="shared" si="3"/>
        <v>0</v>
      </c>
      <c r="R10" s="108">
        <f t="shared" si="4"/>
        <v>0</v>
      </c>
      <c r="S10" s="100">
        <f t="shared" si="5"/>
        <v>0</v>
      </c>
      <c r="T10" s="100">
        <f t="shared" si="6"/>
        <v>0</v>
      </c>
      <c r="U10" s="101">
        <f t="shared" si="7"/>
        <v>0</v>
      </c>
      <c r="V10" s="102">
        <f t="shared" si="8"/>
        <v>0</v>
      </c>
      <c r="W10" s="102">
        <f t="shared" si="9"/>
        <v>0</v>
      </c>
      <c r="X10" s="167">
        <f t="shared" si="10"/>
        <v>0.6</v>
      </c>
      <c r="Y10" s="103">
        <f t="shared" si="11"/>
        <v>0</v>
      </c>
      <c r="Z10" s="48">
        <f t="shared" si="12"/>
        <v>0</v>
      </c>
      <c r="AA10" s="48">
        <f t="shared" si="13"/>
        <v>0</v>
      </c>
      <c r="AB10" s="49">
        <f t="shared" si="14"/>
        <v>0</v>
      </c>
      <c r="AC10" s="109">
        <f t="shared" si="15"/>
        <v>0</v>
      </c>
      <c r="AD10" s="82">
        <f t="shared" si="16"/>
        <v>0</v>
      </c>
      <c r="AE10" s="110">
        <f t="shared" si="17"/>
        <v>0</v>
      </c>
      <c r="AF10" s="213">
        <v>29</v>
      </c>
      <c r="AG10" s="214">
        <v>2</v>
      </c>
      <c r="AH10" s="215">
        <v>2004</v>
      </c>
      <c r="AI10" s="157" t="s">
        <v>20</v>
      </c>
      <c r="AJ10" s="213">
        <v>1</v>
      </c>
      <c r="AK10" s="214">
        <v>3</v>
      </c>
      <c r="AL10" s="215">
        <v>2004</v>
      </c>
      <c r="AM10" s="54">
        <f t="shared" si="18"/>
        <v>0</v>
      </c>
      <c r="AN10" s="50">
        <f t="shared" si="19"/>
        <v>0</v>
      </c>
      <c r="AO10" s="51">
        <f t="shared" si="20"/>
        <v>0</v>
      </c>
      <c r="AP10" s="51">
        <f t="shared" si="21"/>
        <v>0</v>
      </c>
      <c r="AQ10" s="12">
        <f t="shared" si="22"/>
        <v>0</v>
      </c>
      <c r="AR10" s="12">
        <f t="shared" si="23"/>
        <v>0</v>
      </c>
      <c r="AS10" s="20">
        <f t="shared" si="24"/>
        <v>0</v>
      </c>
      <c r="AT10" s="44">
        <v>2</v>
      </c>
      <c r="AU10" s="42">
        <v>4</v>
      </c>
      <c r="AV10" s="22">
        <v>6</v>
      </c>
      <c r="AW10" s="43">
        <v>9</v>
      </c>
      <c r="AX10" s="41">
        <v>11</v>
      </c>
      <c r="AY10" s="45">
        <v>29</v>
      </c>
      <c r="AZ10" s="21">
        <v>28</v>
      </c>
      <c r="BA10" s="46">
        <v>31</v>
      </c>
      <c r="BB10" s="47">
        <v>30</v>
      </c>
      <c r="BC10" s="13">
        <f t="shared" si="25"/>
        <v>31</v>
      </c>
      <c r="BD10" s="24">
        <f t="shared" si="26"/>
        <v>0</v>
      </c>
      <c r="BE10" s="31">
        <f t="shared" si="27"/>
        <v>0</v>
      </c>
      <c r="BF10" s="29" t="e">
        <f t="shared" si="28"/>
        <v>#NUM!</v>
      </c>
      <c r="BG10" s="29" t="e">
        <f t="shared" si="29"/>
        <v>#NUM!</v>
      </c>
      <c r="BH10" s="23" t="e">
        <f t="shared" si="30"/>
        <v>#NUM!</v>
      </c>
      <c r="BI10" s="280"/>
    </row>
    <row r="11" spans="1:61" ht="13.5" thickBot="1" x14ac:dyDescent="0.25">
      <c r="A11" s="80"/>
      <c r="B11" s="111">
        <f t="shared" si="31"/>
        <v>304</v>
      </c>
      <c r="C11" s="105"/>
      <c r="D11" s="256"/>
      <c r="E11" s="163"/>
      <c r="F11" s="163"/>
      <c r="G11" s="163"/>
      <c r="H11" s="254"/>
      <c r="I11" s="249"/>
      <c r="J11" s="250"/>
      <c r="K11" s="267"/>
      <c r="L11" s="266"/>
      <c r="M11" s="267"/>
      <c r="N11" s="158" t="e">
        <f t="shared" si="0"/>
        <v>#NUM!</v>
      </c>
      <c r="O11" s="252">
        <f t="shared" si="1"/>
        <v>0</v>
      </c>
      <c r="P11" s="253">
        <f t="shared" si="2"/>
        <v>0</v>
      </c>
      <c r="Q11" s="253">
        <f t="shared" si="3"/>
        <v>0</v>
      </c>
      <c r="R11" s="108">
        <f t="shared" si="4"/>
        <v>0</v>
      </c>
      <c r="S11" s="100">
        <f t="shared" si="5"/>
        <v>0</v>
      </c>
      <c r="T11" s="100">
        <f t="shared" si="6"/>
        <v>0</v>
      </c>
      <c r="U11" s="101">
        <f t="shared" si="7"/>
        <v>0</v>
      </c>
      <c r="V11" s="102">
        <f t="shared" si="8"/>
        <v>0</v>
      </c>
      <c r="W11" s="102">
        <f t="shared" si="9"/>
        <v>0</v>
      </c>
      <c r="X11" s="167">
        <f t="shared" si="10"/>
        <v>0.6</v>
      </c>
      <c r="Y11" s="103">
        <f t="shared" si="11"/>
        <v>0</v>
      </c>
      <c r="Z11" s="48">
        <f t="shared" si="12"/>
        <v>0</v>
      </c>
      <c r="AA11" s="48">
        <f t="shared" si="13"/>
        <v>0</v>
      </c>
      <c r="AB11" s="49">
        <f t="shared" si="14"/>
        <v>0</v>
      </c>
      <c r="AC11" s="109">
        <f t="shared" si="15"/>
        <v>0</v>
      </c>
      <c r="AD11" s="82">
        <f t="shared" si="16"/>
        <v>0</v>
      </c>
      <c r="AE11" s="110">
        <f t="shared" si="17"/>
        <v>0</v>
      </c>
      <c r="AF11" s="213">
        <v>29</v>
      </c>
      <c r="AG11" s="214">
        <v>2</v>
      </c>
      <c r="AH11" s="215">
        <v>2004</v>
      </c>
      <c r="AI11" s="157" t="s">
        <v>20</v>
      </c>
      <c r="AJ11" s="213">
        <v>1</v>
      </c>
      <c r="AK11" s="214">
        <v>3</v>
      </c>
      <c r="AL11" s="215">
        <v>2004</v>
      </c>
      <c r="AM11" s="54">
        <f t="shared" si="18"/>
        <v>0</v>
      </c>
      <c r="AN11" s="50">
        <f t="shared" si="19"/>
        <v>0</v>
      </c>
      <c r="AO11" s="51">
        <f t="shared" si="20"/>
        <v>0</v>
      </c>
      <c r="AP11" s="51">
        <f t="shared" si="21"/>
        <v>0</v>
      </c>
      <c r="AQ11" s="12">
        <f t="shared" si="22"/>
        <v>0</v>
      </c>
      <c r="AR11" s="12">
        <f t="shared" si="23"/>
        <v>0</v>
      </c>
      <c r="AS11" s="20">
        <f t="shared" si="24"/>
        <v>0</v>
      </c>
      <c r="AT11" s="44">
        <v>2</v>
      </c>
      <c r="AU11" s="42">
        <v>4</v>
      </c>
      <c r="AV11" s="22">
        <v>6</v>
      </c>
      <c r="AW11" s="43">
        <v>9</v>
      </c>
      <c r="AX11" s="41">
        <v>11</v>
      </c>
      <c r="AY11" s="45">
        <v>29</v>
      </c>
      <c r="AZ11" s="21">
        <v>28</v>
      </c>
      <c r="BA11" s="46">
        <v>31</v>
      </c>
      <c r="BB11" s="47">
        <v>30</v>
      </c>
      <c r="BC11" s="13">
        <f t="shared" si="25"/>
        <v>31</v>
      </c>
      <c r="BD11" s="24">
        <f t="shared" si="26"/>
        <v>0</v>
      </c>
      <c r="BE11" s="31">
        <f t="shared" si="27"/>
        <v>0</v>
      </c>
      <c r="BF11" s="29" t="e">
        <f t="shared" si="28"/>
        <v>#NUM!</v>
      </c>
      <c r="BG11" s="29" t="e">
        <f t="shared" si="29"/>
        <v>#NUM!</v>
      </c>
      <c r="BH11" s="23" t="e">
        <f t="shared" si="30"/>
        <v>#NUM!</v>
      </c>
      <c r="BI11" s="280"/>
    </row>
    <row r="12" spans="1:61" ht="13.5" thickBot="1" x14ac:dyDescent="0.25">
      <c r="A12" s="80"/>
      <c r="B12" s="111">
        <f t="shared" si="31"/>
        <v>305</v>
      </c>
      <c r="C12" s="105"/>
      <c r="D12" s="256"/>
      <c r="E12" s="163"/>
      <c r="F12" s="163"/>
      <c r="G12" s="163"/>
      <c r="H12" s="106"/>
      <c r="I12" s="159"/>
      <c r="J12" s="106"/>
      <c r="K12" s="261"/>
      <c r="L12" s="262"/>
      <c r="M12" s="261"/>
      <c r="N12" s="158" t="e">
        <f t="shared" si="0"/>
        <v>#NUM!</v>
      </c>
      <c r="O12" s="252">
        <f t="shared" si="1"/>
        <v>0</v>
      </c>
      <c r="P12" s="253">
        <f t="shared" si="2"/>
        <v>0</v>
      </c>
      <c r="Q12" s="253">
        <f t="shared" si="3"/>
        <v>0</v>
      </c>
      <c r="R12" s="108">
        <f t="shared" si="4"/>
        <v>0</v>
      </c>
      <c r="S12" s="100">
        <f t="shared" si="5"/>
        <v>0</v>
      </c>
      <c r="T12" s="100">
        <f t="shared" si="6"/>
        <v>0</v>
      </c>
      <c r="U12" s="101">
        <f t="shared" si="7"/>
        <v>0</v>
      </c>
      <c r="V12" s="102">
        <f t="shared" si="8"/>
        <v>0</v>
      </c>
      <c r="W12" s="102">
        <f t="shared" si="9"/>
        <v>0</v>
      </c>
      <c r="X12" s="167">
        <f t="shared" si="10"/>
        <v>0.6</v>
      </c>
      <c r="Y12" s="103">
        <f t="shared" si="11"/>
        <v>0</v>
      </c>
      <c r="Z12" s="48">
        <f t="shared" si="12"/>
        <v>0</v>
      </c>
      <c r="AA12" s="48">
        <f t="shared" si="13"/>
        <v>0</v>
      </c>
      <c r="AB12" s="49">
        <f t="shared" si="14"/>
        <v>0</v>
      </c>
      <c r="AC12" s="109">
        <f t="shared" si="15"/>
        <v>0</v>
      </c>
      <c r="AD12" s="82">
        <f t="shared" si="16"/>
        <v>0</v>
      </c>
      <c r="AE12" s="110">
        <f t="shared" si="17"/>
        <v>0</v>
      </c>
      <c r="AF12" s="213">
        <v>29</v>
      </c>
      <c r="AG12" s="214">
        <v>2</v>
      </c>
      <c r="AH12" s="215">
        <v>2004</v>
      </c>
      <c r="AI12" s="157" t="s">
        <v>20</v>
      </c>
      <c r="AJ12" s="213">
        <v>1</v>
      </c>
      <c r="AK12" s="214">
        <v>3</v>
      </c>
      <c r="AL12" s="215">
        <v>2004</v>
      </c>
      <c r="AM12" s="54">
        <f t="shared" si="18"/>
        <v>0</v>
      </c>
      <c r="AN12" s="50">
        <f t="shared" si="19"/>
        <v>0</v>
      </c>
      <c r="AO12" s="51">
        <f t="shared" si="20"/>
        <v>0</v>
      </c>
      <c r="AP12" s="51">
        <f t="shared" si="21"/>
        <v>0</v>
      </c>
      <c r="AQ12" s="12">
        <f t="shared" si="22"/>
        <v>0</v>
      </c>
      <c r="AR12" s="12">
        <f t="shared" si="23"/>
        <v>0</v>
      </c>
      <c r="AS12" s="20">
        <f t="shared" si="24"/>
        <v>0</v>
      </c>
      <c r="AT12" s="44">
        <v>2</v>
      </c>
      <c r="AU12" s="42">
        <v>4</v>
      </c>
      <c r="AV12" s="22">
        <v>6</v>
      </c>
      <c r="AW12" s="43">
        <v>9</v>
      </c>
      <c r="AX12" s="41">
        <v>11</v>
      </c>
      <c r="AY12" s="45">
        <v>29</v>
      </c>
      <c r="AZ12" s="21">
        <v>28</v>
      </c>
      <c r="BA12" s="46">
        <v>31</v>
      </c>
      <c r="BB12" s="47">
        <v>30</v>
      </c>
      <c r="BC12" s="13">
        <f t="shared" si="25"/>
        <v>31</v>
      </c>
      <c r="BD12" s="24">
        <f t="shared" si="26"/>
        <v>0</v>
      </c>
      <c r="BE12" s="31">
        <f t="shared" si="27"/>
        <v>0</v>
      </c>
      <c r="BF12" s="29" t="e">
        <f t="shared" si="28"/>
        <v>#NUM!</v>
      </c>
      <c r="BG12" s="29" t="e">
        <f t="shared" si="29"/>
        <v>#NUM!</v>
      </c>
      <c r="BH12" s="23" t="e">
        <f t="shared" si="30"/>
        <v>#NUM!</v>
      </c>
      <c r="BI12" s="280"/>
    </row>
    <row r="13" spans="1:61" ht="13.5" thickBot="1" x14ac:dyDescent="0.25">
      <c r="A13" s="80"/>
      <c r="B13" s="111">
        <f t="shared" si="31"/>
        <v>306</v>
      </c>
      <c r="C13" s="105"/>
      <c r="D13" s="256"/>
      <c r="E13" s="163"/>
      <c r="F13" s="163"/>
      <c r="G13" s="163"/>
      <c r="H13" s="106"/>
      <c r="I13" s="159"/>
      <c r="J13" s="106"/>
      <c r="K13" s="261"/>
      <c r="L13" s="262"/>
      <c r="M13" s="261"/>
      <c r="N13" s="158" t="e">
        <f t="shared" si="0"/>
        <v>#NUM!</v>
      </c>
      <c r="O13" s="252">
        <f t="shared" si="1"/>
        <v>0</v>
      </c>
      <c r="P13" s="253">
        <f t="shared" si="2"/>
        <v>0</v>
      </c>
      <c r="Q13" s="253">
        <f t="shared" si="3"/>
        <v>0</v>
      </c>
      <c r="R13" s="108">
        <f t="shared" si="4"/>
        <v>0</v>
      </c>
      <c r="S13" s="100">
        <f t="shared" si="5"/>
        <v>0</v>
      </c>
      <c r="T13" s="100">
        <f t="shared" si="6"/>
        <v>0</v>
      </c>
      <c r="U13" s="101">
        <f t="shared" si="7"/>
        <v>0</v>
      </c>
      <c r="V13" s="102">
        <f t="shared" si="8"/>
        <v>0</v>
      </c>
      <c r="W13" s="102">
        <f t="shared" si="9"/>
        <v>0</v>
      </c>
      <c r="X13" s="167">
        <f t="shared" si="10"/>
        <v>0.6</v>
      </c>
      <c r="Y13" s="103">
        <f t="shared" si="11"/>
        <v>0</v>
      </c>
      <c r="Z13" s="48">
        <f t="shared" si="12"/>
        <v>0</v>
      </c>
      <c r="AA13" s="48">
        <f t="shared" si="13"/>
        <v>0</v>
      </c>
      <c r="AB13" s="49">
        <f t="shared" si="14"/>
        <v>0</v>
      </c>
      <c r="AC13" s="109">
        <f t="shared" si="15"/>
        <v>0</v>
      </c>
      <c r="AD13" s="82">
        <f t="shared" si="16"/>
        <v>0</v>
      </c>
      <c r="AE13" s="110">
        <f t="shared" si="17"/>
        <v>0</v>
      </c>
      <c r="AF13" s="213">
        <v>29</v>
      </c>
      <c r="AG13" s="214">
        <v>2</v>
      </c>
      <c r="AH13" s="215">
        <v>2004</v>
      </c>
      <c r="AI13" s="157" t="s">
        <v>20</v>
      </c>
      <c r="AJ13" s="213">
        <v>1</v>
      </c>
      <c r="AK13" s="214">
        <v>3</v>
      </c>
      <c r="AL13" s="215">
        <v>2004</v>
      </c>
      <c r="AM13" s="54">
        <f t="shared" si="18"/>
        <v>0</v>
      </c>
      <c r="AN13" s="50">
        <f t="shared" si="19"/>
        <v>0</v>
      </c>
      <c r="AO13" s="51">
        <f t="shared" si="20"/>
        <v>0</v>
      </c>
      <c r="AP13" s="51">
        <f t="shared" si="21"/>
        <v>0</v>
      </c>
      <c r="AQ13" s="12">
        <f t="shared" si="22"/>
        <v>0</v>
      </c>
      <c r="AR13" s="12">
        <f t="shared" si="23"/>
        <v>0</v>
      </c>
      <c r="AS13" s="20">
        <f t="shared" si="24"/>
        <v>0</v>
      </c>
      <c r="AT13" s="44">
        <v>2</v>
      </c>
      <c r="AU13" s="42">
        <v>4</v>
      </c>
      <c r="AV13" s="22">
        <v>6</v>
      </c>
      <c r="AW13" s="43">
        <v>9</v>
      </c>
      <c r="AX13" s="41">
        <v>11</v>
      </c>
      <c r="AY13" s="45">
        <v>29</v>
      </c>
      <c r="AZ13" s="21">
        <v>28</v>
      </c>
      <c r="BA13" s="46">
        <v>31</v>
      </c>
      <c r="BB13" s="47">
        <v>30</v>
      </c>
      <c r="BC13" s="13">
        <f t="shared" si="25"/>
        <v>31</v>
      </c>
      <c r="BD13" s="24">
        <f t="shared" si="26"/>
        <v>0</v>
      </c>
      <c r="BE13" s="31">
        <f t="shared" si="27"/>
        <v>0</v>
      </c>
      <c r="BF13" s="29" t="e">
        <f t="shared" si="28"/>
        <v>#NUM!</v>
      </c>
      <c r="BG13" s="29" t="e">
        <f t="shared" si="29"/>
        <v>#NUM!</v>
      </c>
      <c r="BH13" s="23" t="e">
        <f t="shared" si="30"/>
        <v>#NUM!</v>
      </c>
      <c r="BI13" s="280"/>
    </row>
    <row r="14" spans="1:61" ht="13.5" thickBot="1" x14ac:dyDescent="0.25">
      <c r="A14" s="80"/>
      <c r="B14" s="111">
        <f t="shared" si="31"/>
        <v>307</v>
      </c>
      <c r="C14" s="105"/>
      <c r="D14" s="256"/>
      <c r="E14" s="163"/>
      <c r="F14" s="163"/>
      <c r="G14" s="163"/>
      <c r="H14" s="106"/>
      <c r="I14" s="159"/>
      <c r="J14" s="106"/>
      <c r="K14" s="261"/>
      <c r="L14" s="262"/>
      <c r="M14" s="261"/>
      <c r="N14" s="158" t="e">
        <f t="shared" si="0"/>
        <v>#NUM!</v>
      </c>
      <c r="O14" s="252">
        <f t="shared" si="1"/>
        <v>0</v>
      </c>
      <c r="P14" s="253">
        <f t="shared" si="2"/>
        <v>0</v>
      </c>
      <c r="Q14" s="253">
        <f t="shared" si="3"/>
        <v>0</v>
      </c>
      <c r="R14" s="108">
        <f t="shared" si="4"/>
        <v>0</v>
      </c>
      <c r="S14" s="100">
        <f t="shared" si="5"/>
        <v>0</v>
      </c>
      <c r="T14" s="100">
        <f t="shared" si="6"/>
        <v>0</v>
      </c>
      <c r="U14" s="101">
        <f t="shared" si="7"/>
        <v>0</v>
      </c>
      <c r="V14" s="102">
        <f t="shared" si="8"/>
        <v>0</v>
      </c>
      <c r="W14" s="102">
        <f t="shared" si="9"/>
        <v>0</v>
      </c>
      <c r="X14" s="167">
        <f t="shared" si="10"/>
        <v>0.6</v>
      </c>
      <c r="Y14" s="103">
        <f t="shared" si="11"/>
        <v>0</v>
      </c>
      <c r="Z14" s="48">
        <f t="shared" si="12"/>
        <v>0</v>
      </c>
      <c r="AA14" s="48">
        <f t="shared" si="13"/>
        <v>0</v>
      </c>
      <c r="AB14" s="49">
        <f t="shared" si="14"/>
        <v>0</v>
      </c>
      <c r="AC14" s="109">
        <f t="shared" si="15"/>
        <v>0</v>
      </c>
      <c r="AD14" s="82">
        <f t="shared" si="16"/>
        <v>0</v>
      </c>
      <c r="AE14" s="110">
        <f t="shared" si="17"/>
        <v>0</v>
      </c>
      <c r="AF14" s="213">
        <v>29</v>
      </c>
      <c r="AG14" s="214">
        <v>2</v>
      </c>
      <c r="AH14" s="215">
        <v>2004</v>
      </c>
      <c r="AI14" s="157" t="s">
        <v>20</v>
      </c>
      <c r="AJ14" s="213">
        <v>1</v>
      </c>
      <c r="AK14" s="214">
        <v>3</v>
      </c>
      <c r="AL14" s="215">
        <v>2004</v>
      </c>
      <c r="AM14" s="54">
        <f t="shared" si="18"/>
        <v>0</v>
      </c>
      <c r="AN14" s="50">
        <f t="shared" si="19"/>
        <v>0</v>
      </c>
      <c r="AO14" s="51">
        <f t="shared" si="20"/>
        <v>0</v>
      </c>
      <c r="AP14" s="51">
        <f t="shared" si="21"/>
        <v>0</v>
      </c>
      <c r="AQ14" s="12">
        <f t="shared" si="22"/>
        <v>0</v>
      </c>
      <c r="AR14" s="12">
        <f t="shared" si="23"/>
        <v>0</v>
      </c>
      <c r="AS14" s="20">
        <f t="shared" si="24"/>
        <v>0</v>
      </c>
      <c r="AT14" s="44">
        <v>2</v>
      </c>
      <c r="AU14" s="42">
        <v>4</v>
      </c>
      <c r="AV14" s="22">
        <v>6</v>
      </c>
      <c r="AW14" s="43">
        <v>9</v>
      </c>
      <c r="AX14" s="41">
        <v>11</v>
      </c>
      <c r="AY14" s="45">
        <v>29</v>
      </c>
      <c r="AZ14" s="21">
        <v>28</v>
      </c>
      <c r="BA14" s="46">
        <v>31</v>
      </c>
      <c r="BB14" s="47">
        <v>30</v>
      </c>
      <c r="BC14" s="13">
        <f t="shared" si="25"/>
        <v>31</v>
      </c>
      <c r="BD14" s="24">
        <f t="shared" si="26"/>
        <v>0</v>
      </c>
      <c r="BE14" s="31">
        <f t="shared" si="27"/>
        <v>0</v>
      </c>
      <c r="BF14" s="29" t="e">
        <f t="shared" si="28"/>
        <v>#NUM!</v>
      </c>
      <c r="BG14" s="29" t="e">
        <f t="shared" si="29"/>
        <v>#NUM!</v>
      </c>
      <c r="BH14" s="23" t="e">
        <f t="shared" si="30"/>
        <v>#NUM!</v>
      </c>
      <c r="BI14" s="280"/>
    </row>
    <row r="15" spans="1:61" ht="13.5" thickBot="1" x14ac:dyDescent="0.25">
      <c r="A15" s="80"/>
      <c r="B15" s="111">
        <f t="shared" si="31"/>
        <v>308</v>
      </c>
      <c r="C15" s="105"/>
      <c r="D15" s="256"/>
      <c r="E15" s="163"/>
      <c r="F15" s="163"/>
      <c r="G15" s="163"/>
      <c r="H15" s="106"/>
      <c r="I15" s="159"/>
      <c r="J15" s="106"/>
      <c r="K15" s="261"/>
      <c r="L15" s="262"/>
      <c r="M15" s="261"/>
      <c r="N15" s="158" t="e">
        <f t="shared" si="0"/>
        <v>#NUM!</v>
      </c>
      <c r="O15" s="252">
        <f t="shared" si="1"/>
        <v>0</v>
      </c>
      <c r="P15" s="253">
        <f t="shared" si="2"/>
        <v>0</v>
      </c>
      <c r="Q15" s="253">
        <f t="shared" si="3"/>
        <v>0</v>
      </c>
      <c r="R15" s="108">
        <f t="shared" si="4"/>
        <v>0</v>
      </c>
      <c r="S15" s="100">
        <f t="shared" si="5"/>
        <v>0</v>
      </c>
      <c r="T15" s="100">
        <f t="shared" si="6"/>
        <v>0</v>
      </c>
      <c r="U15" s="101">
        <f t="shared" si="7"/>
        <v>0</v>
      </c>
      <c r="V15" s="102">
        <f t="shared" si="8"/>
        <v>0</v>
      </c>
      <c r="W15" s="102">
        <f t="shared" si="9"/>
        <v>0</v>
      </c>
      <c r="X15" s="167">
        <f t="shared" si="10"/>
        <v>0.6</v>
      </c>
      <c r="Y15" s="103">
        <f t="shared" si="11"/>
        <v>0</v>
      </c>
      <c r="Z15" s="48">
        <f t="shared" si="12"/>
        <v>0</v>
      </c>
      <c r="AA15" s="48">
        <f t="shared" si="13"/>
        <v>0</v>
      </c>
      <c r="AB15" s="49">
        <f t="shared" si="14"/>
        <v>0</v>
      </c>
      <c r="AC15" s="109">
        <f t="shared" si="15"/>
        <v>0</v>
      </c>
      <c r="AD15" s="82">
        <f t="shared" si="16"/>
        <v>0</v>
      </c>
      <c r="AE15" s="110">
        <f t="shared" si="17"/>
        <v>0</v>
      </c>
      <c r="AF15" s="213">
        <v>29</v>
      </c>
      <c r="AG15" s="214">
        <v>2</v>
      </c>
      <c r="AH15" s="215">
        <v>2004</v>
      </c>
      <c r="AI15" s="157" t="s">
        <v>20</v>
      </c>
      <c r="AJ15" s="213">
        <v>1</v>
      </c>
      <c r="AK15" s="214">
        <v>3</v>
      </c>
      <c r="AL15" s="215">
        <v>2004</v>
      </c>
      <c r="AM15" s="54">
        <f t="shared" si="18"/>
        <v>0</v>
      </c>
      <c r="AN15" s="50">
        <f t="shared" si="19"/>
        <v>0</v>
      </c>
      <c r="AO15" s="51">
        <f t="shared" si="20"/>
        <v>0</v>
      </c>
      <c r="AP15" s="51">
        <f t="shared" si="21"/>
        <v>0</v>
      </c>
      <c r="AQ15" s="12">
        <f t="shared" si="22"/>
        <v>0</v>
      </c>
      <c r="AR15" s="12">
        <f t="shared" si="23"/>
        <v>0</v>
      </c>
      <c r="AS15" s="20">
        <f t="shared" si="24"/>
        <v>0</v>
      </c>
      <c r="AT15" s="44">
        <v>2</v>
      </c>
      <c r="AU15" s="42">
        <v>4</v>
      </c>
      <c r="AV15" s="22">
        <v>6</v>
      </c>
      <c r="AW15" s="43">
        <v>9</v>
      </c>
      <c r="AX15" s="41">
        <v>11</v>
      </c>
      <c r="AY15" s="45">
        <v>29</v>
      </c>
      <c r="AZ15" s="21">
        <v>28</v>
      </c>
      <c r="BA15" s="46">
        <v>31</v>
      </c>
      <c r="BB15" s="47">
        <v>30</v>
      </c>
      <c r="BC15" s="13">
        <f t="shared" si="25"/>
        <v>31</v>
      </c>
      <c r="BD15" s="24">
        <f t="shared" si="26"/>
        <v>0</v>
      </c>
      <c r="BE15" s="31">
        <f t="shared" si="27"/>
        <v>0</v>
      </c>
      <c r="BF15" s="29" t="e">
        <f t="shared" si="28"/>
        <v>#NUM!</v>
      </c>
      <c r="BG15" s="29" t="e">
        <f t="shared" si="29"/>
        <v>#NUM!</v>
      </c>
      <c r="BH15" s="23" t="e">
        <f t="shared" si="30"/>
        <v>#NUM!</v>
      </c>
      <c r="BI15" s="280"/>
    </row>
    <row r="16" spans="1:61" ht="13.5" thickBot="1" x14ac:dyDescent="0.25">
      <c r="A16" s="80"/>
      <c r="B16" s="111">
        <f t="shared" si="31"/>
        <v>309</v>
      </c>
      <c r="C16" s="105"/>
      <c r="D16" s="256"/>
      <c r="E16" s="163"/>
      <c r="F16" s="163"/>
      <c r="G16" s="163"/>
      <c r="H16" s="106"/>
      <c r="I16" s="159"/>
      <c r="J16" s="106"/>
      <c r="K16" s="261"/>
      <c r="L16" s="262"/>
      <c r="M16" s="261"/>
      <c r="N16" s="158" t="e">
        <f t="shared" si="0"/>
        <v>#NUM!</v>
      </c>
      <c r="O16" s="252">
        <f t="shared" si="1"/>
        <v>0</v>
      </c>
      <c r="P16" s="253">
        <f t="shared" si="2"/>
        <v>0</v>
      </c>
      <c r="Q16" s="253">
        <f t="shared" si="3"/>
        <v>0</v>
      </c>
      <c r="R16" s="108">
        <f t="shared" si="4"/>
        <v>0</v>
      </c>
      <c r="S16" s="100">
        <f t="shared" si="5"/>
        <v>0</v>
      </c>
      <c r="T16" s="100">
        <f t="shared" si="6"/>
        <v>0</v>
      </c>
      <c r="U16" s="101">
        <f t="shared" si="7"/>
        <v>0</v>
      </c>
      <c r="V16" s="102">
        <f t="shared" si="8"/>
        <v>0</v>
      </c>
      <c r="W16" s="102">
        <f t="shared" si="9"/>
        <v>0</v>
      </c>
      <c r="X16" s="167">
        <f t="shared" si="10"/>
        <v>0.6</v>
      </c>
      <c r="Y16" s="103">
        <f t="shared" si="11"/>
        <v>0</v>
      </c>
      <c r="Z16" s="48">
        <f t="shared" si="12"/>
        <v>0</v>
      </c>
      <c r="AA16" s="48">
        <f t="shared" si="13"/>
        <v>0</v>
      </c>
      <c r="AB16" s="49">
        <f t="shared" si="14"/>
        <v>0</v>
      </c>
      <c r="AC16" s="109">
        <f t="shared" si="15"/>
        <v>0</v>
      </c>
      <c r="AD16" s="82">
        <f t="shared" si="16"/>
        <v>0</v>
      </c>
      <c r="AE16" s="110">
        <f t="shared" si="17"/>
        <v>0</v>
      </c>
      <c r="AF16" s="213">
        <v>29</v>
      </c>
      <c r="AG16" s="214">
        <v>2</v>
      </c>
      <c r="AH16" s="215">
        <v>2004</v>
      </c>
      <c r="AI16" s="157" t="s">
        <v>20</v>
      </c>
      <c r="AJ16" s="213">
        <v>1</v>
      </c>
      <c r="AK16" s="214">
        <v>3</v>
      </c>
      <c r="AL16" s="215">
        <v>2004</v>
      </c>
      <c r="AM16" s="54">
        <f t="shared" si="18"/>
        <v>0</v>
      </c>
      <c r="AN16" s="50">
        <f t="shared" si="19"/>
        <v>0</v>
      </c>
      <c r="AO16" s="51">
        <f t="shared" si="20"/>
        <v>0</v>
      </c>
      <c r="AP16" s="51">
        <f t="shared" si="21"/>
        <v>0</v>
      </c>
      <c r="AQ16" s="12">
        <f t="shared" si="22"/>
        <v>0</v>
      </c>
      <c r="AR16" s="12">
        <f t="shared" si="23"/>
        <v>0</v>
      </c>
      <c r="AS16" s="20">
        <f t="shared" si="24"/>
        <v>0</v>
      </c>
      <c r="AT16" s="44">
        <v>2</v>
      </c>
      <c r="AU16" s="42">
        <v>4</v>
      </c>
      <c r="AV16" s="22">
        <v>6</v>
      </c>
      <c r="AW16" s="43">
        <v>9</v>
      </c>
      <c r="AX16" s="41">
        <v>11</v>
      </c>
      <c r="AY16" s="45">
        <v>29</v>
      </c>
      <c r="AZ16" s="21">
        <v>28</v>
      </c>
      <c r="BA16" s="46">
        <v>31</v>
      </c>
      <c r="BB16" s="47">
        <v>30</v>
      </c>
      <c r="BC16" s="13">
        <f t="shared" si="25"/>
        <v>31</v>
      </c>
      <c r="BD16" s="24">
        <f t="shared" si="26"/>
        <v>0</v>
      </c>
      <c r="BE16" s="31">
        <f t="shared" si="27"/>
        <v>0</v>
      </c>
      <c r="BF16" s="29" t="e">
        <f t="shared" si="28"/>
        <v>#NUM!</v>
      </c>
      <c r="BG16" s="29" t="e">
        <f t="shared" si="29"/>
        <v>#NUM!</v>
      </c>
      <c r="BH16" s="23" t="e">
        <f t="shared" si="30"/>
        <v>#NUM!</v>
      </c>
      <c r="BI16" s="280"/>
    </row>
    <row r="17" spans="1:61" ht="13.5" thickBot="1" x14ac:dyDescent="0.25">
      <c r="A17" s="80"/>
      <c r="B17" s="148">
        <f t="shared" si="31"/>
        <v>310</v>
      </c>
      <c r="C17" s="156"/>
      <c r="D17" s="257"/>
      <c r="E17" s="164"/>
      <c r="F17" s="164"/>
      <c r="G17" s="164"/>
      <c r="H17" s="150"/>
      <c r="I17" s="160"/>
      <c r="J17" s="150"/>
      <c r="K17" s="263"/>
      <c r="L17" s="264"/>
      <c r="M17" s="263"/>
      <c r="N17" s="158" t="e">
        <f t="shared" si="0"/>
        <v>#NUM!</v>
      </c>
      <c r="O17" s="252">
        <f t="shared" si="1"/>
        <v>0</v>
      </c>
      <c r="P17" s="253">
        <f t="shared" si="2"/>
        <v>0</v>
      </c>
      <c r="Q17" s="253">
        <f t="shared" si="3"/>
        <v>0</v>
      </c>
      <c r="R17" s="161">
        <f t="shared" si="4"/>
        <v>0</v>
      </c>
      <c r="S17" s="151">
        <f t="shared" si="5"/>
        <v>0</v>
      </c>
      <c r="T17" s="151">
        <f t="shared" si="6"/>
        <v>0</v>
      </c>
      <c r="U17" s="152">
        <f t="shared" si="7"/>
        <v>0</v>
      </c>
      <c r="V17" s="153">
        <f t="shared" si="8"/>
        <v>0</v>
      </c>
      <c r="W17" s="153">
        <f t="shared" si="9"/>
        <v>0</v>
      </c>
      <c r="X17" s="168">
        <f t="shared" si="10"/>
        <v>0.6</v>
      </c>
      <c r="Y17" s="103">
        <f t="shared" si="11"/>
        <v>0</v>
      </c>
      <c r="Z17" s="48">
        <f t="shared" si="12"/>
        <v>0</v>
      </c>
      <c r="AA17" s="48">
        <f t="shared" si="13"/>
        <v>0</v>
      </c>
      <c r="AB17" s="49">
        <f t="shared" si="14"/>
        <v>0</v>
      </c>
      <c r="AC17" s="109">
        <f t="shared" si="15"/>
        <v>0</v>
      </c>
      <c r="AD17" s="82">
        <f t="shared" si="16"/>
        <v>0</v>
      </c>
      <c r="AE17" s="110">
        <f t="shared" si="17"/>
        <v>0</v>
      </c>
      <c r="AF17" s="213">
        <v>29</v>
      </c>
      <c r="AG17" s="214">
        <v>2</v>
      </c>
      <c r="AH17" s="215">
        <v>2004</v>
      </c>
      <c r="AI17" s="157" t="s">
        <v>20</v>
      </c>
      <c r="AJ17" s="213">
        <v>1</v>
      </c>
      <c r="AK17" s="214">
        <v>3</v>
      </c>
      <c r="AL17" s="215">
        <v>2004</v>
      </c>
      <c r="AM17" s="54">
        <f t="shared" si="18"/>
        <v>0</v>
      </c>
      <c r="AN17" s="50">
        <f t="shared" si="19"/>
        <v>0</v>
      </c>
      <c r="AO17" s="51">
        <f t="shared" si="20"/>
        <v>0</v>
      </c>
      <c r="AP17" s="51">
        <f t="shared" si="21"/>
        <v>0</v>
      </c>
      <c r="AQ17" s="12">
        <f t="shared" si="22"/>
        <v>0</v>
      </c>
      <c r="AR17" s="12">
        <f t="shared" si="23"/>
        <v>0</v>
      </c>
      <c r="AS17" s="20">
        <f t="shared" si="24"/>
        <v>0</v>
      </c>
      <c r="AT17" s="44">
        <v>2</v>
      </c>
      <c r="AU17" s="42">
        <v>4</v>
      </c>
      <c r="AV17" s="22">
        <v>6</v>
      </c>
      <c r="AW17" s="43">
        <v>9</v>
      </c>
      <c r="AX17" s="41">
        <v>11</v>
      </c>
      <c r="AY17" s="45">
        <v>29</v>
      </c>
      <c r="AZ17" s="21">
        <v>28</v>
      </c>
      <c r="BA17" s="46">
        <v>31</v>
      </c>
      <c r="BB17" s="47">
        <v>30</v>
      </c>
      <c r="BC17" s="13">
        <f t="shared" si="25"/>
        <v>31</v>
      </c>
      <c r="BD17" s="24">
        <f t="shared" si="26"/>
        <v>0</v>
      </c>
      <c r="BE17" s="31">
        <f t="shared" si="27"/>
        <v>0</v>
      </c>
      <c r="BF17" s="29" t="e">
        <f t="shared" si="28"/>
        <v>#NUM!</v>
      </c>
      <c r="BG17" s="29" t="e">
        <f t="shared" si="29"/>
        <v>#NUM!</v>
      </c>
      <c r="BH17" s="23" t="e">
        <f t="shared" si="30"/>
        <v>#NUM!</v>
      </c>
      <c r="BI17" s="280"/>
    </row>
    <row r="18" spans="1:61" ht="14.25" thickTop="1" thickBot="1" x14ac:dyDescent="0.25">
      <c r="A18" s="80"/>
      <c r="B18" s="104">
        <f t="shared" si="31"/>
        <v>311</v>
      </c>
      <c r="C18" s="99"/>
      <c r="D18" s="258"/>
      <c r="E18" s="165"/>
      <c r="F18" s="165"/>
      <c r="G18" s="165"/>
      <c r="H18" s="107"/>
      <c r="I18" s="107"/>
      <c r="J18" s="107"/>
      <c r="K18" s="261"/>
      <c r="L18" s="261"/>
      <c r="M18" s="261"/>
      <c r="N18" s="158" t="e">
        <f t="shared" si="0"/>
        <v>#NUM!</v>
      </c>
      <c r="O18" s="252">
        <f t="shared" si="1"/>
        <v>0</v>
      </c>
      <c r="P18" s="253">
        <f t="shared" si="2"/>
        <v>0</v>
      </c>
      <c r="Q18" s="253">
        <f t="shared" si="3"/>
        <v>0</v>
      </c>
      <c r="R18" s="155">
        <f t="shared" si="4"/>
        <v>0</v>
      </c>
      <c r="S18" s="100">
        <f t="shared" si="5"/>
        <v>0</v>
      </c>
      <c r="T18" s="100">
        <f t="shared" si="6"/>
        <v>0</v>
      </c>
      <c r="U18" s="101">
        <f t="shared" si="7"/>
        <v>0</v>
      </c>
      <c r="V18" s="102">
        <f t="shared" si="8"/>
        <v>0</v>
      </c>
      <c r="W18" s="102">
        <f t="shared" si="9"/>
        <v>0</v>
      </c>
      <c r="X18" s="167">
        <f t="shared" si="10"/>
        <v>0.6</v>
      </c>
      <c r="Y18" s="103">
        <f t="shared" si="11"/>
        <v>0</v>
      </c>
      <c r="Z18" s="48">
        <f t="shared" si="12"/>
        <v>0</v>
      </c>
      <c r="AA18" s="48">
        <f t="shared" si="13"/>
        <v>0</v>
      </c>
      <c r="AB18" s="49">
        <f t="shared" si="14"/>
        <v>0</v>
      </c>
      <c r="AC18" s="109">
        <f t="shared" si="15"/>
        <v>0</v>
      </c>
      <c r="AD18" s="82">
        <f t="shared" si="16"/>
        <v>0</v>
      </c>
      <c r="AE18" s="110">
        <f t="shared" si="17"/>
        <v>0</v>
      </c>
      <c r="AF18" s="213">
        <v>29</v>
      </c>
      <c r="AG18" s="214">
        <v>2</v>
      </c>
      <c r="AH18" s="215">
        <v>2004</v>
      </c>
      <c r="AI18" s="157" t="s">
        <v>20</v>
      </c>
      <c r="AJ18" s="213">
        <v>1</v>
      </c>
      <c r="AK18" s="214">
        <v>3</v>
      </c>
      <c r="AL18" s="215">
        <v>2004</v>
      </c>
      <c r="AM18" s="54">
        <f t="shared" si="18"/>
        <v>0</v>
      </c>
      <c r="AN18" s="50">
        <f t="shared" si="19"/>
        <v>0</v>
      </c>
      <c r="AO18" s="51">
        <f t="shared" si="20"/>
        <v>0</v>
      </c>
      <c r="AP18" s="51">
        <f t="shared" si="21"/>
        <v>0</v>
      </c>
      <c r="AQ18" s="12">
        <f t="shared" si="22"/>
        <v>0</v>
      </c>
      <c r="AR18" s="12">
        <f t="shared" si="23"/>
        <v>0</v>
      </c>
      <c r="AS18" s="20">
        <f t="shared" si="24"/>
        <v>0</v>
      </c>
      <c r="AT18" s="44">
        <v>2</v>
      </c>
      <c r="AU18" s="42">
        <v>4</v>
      </c>
      <c r="AV18" s="22">
        <v>6</v>
      </c>
      <c r="AW18" s="43">
        <v>9</v>
      </c>
      <c r="AX18" s="41">
        <v>11</v>
      </c>
      <c r="AY18" s="45">
        <v>29</v>
      </c>
      <c r="AZ18" s="21">
        <v>28</v>
      </c>
      <c r="BA18" s="46">
        <v>31</v>
      </c>
      <c r="BB18" s="47">
        <v>30</v>
      </c>
      <c r="BC18" s="13">
        <f t="shared" si="25"/>
        <v>31</v>
      </c>
      <c r="BD18" s="24">
        <f t="shared" si="26"/>
        <v>0</v>
      </c>
      <c r="BE18" s="31">
        <f t="shared" si="27"/>
        <v>0</v>
      </c>
      <c r="BF18" s="29" t="e">
        <f t="shared" si="28"/>
        <v>#NUM!</v>
      </c>
      <c r="BG18" s="29" t="e">
        <f t="shared" si="29"/>
        <v>#NUM!</v>
      </c>
      <c r="BH18" s="23" t="e">
        <f t="shared" si="30"/>
        <v>#NUM!</v>
      </c>
      <c r="BI18" s="280"/>
    </row>
    <row r="19" spans="1:61" ht="13.5" thickBot="1" x14ac:dyDescent="0.25">
      <c r="A19" s="80"/>
      <c r="B19" s="111">
        <f t="shared" si="31"/>
        <v>312</v>
      </c>
      <c r="C19" s="105"/>
      <c r="D19" s="256"/>
      <c r="E19" s="163"/>
      <c r="F19" s="163"/>
      <c r="G19" s="163"/>
      <c r="H19" s="106"/>
      <c r="I19" s="106"/>
      <c r="J19" s="106"/>
      <c r="K19" s="261"/>
      <c r="L19" s="261"/>
      <c r="M19" s="261"/>
      <c r="N19" s="158" t="e">
        <f t="shared" si="0"/>
        <v>#NUM!</v>
      </c>
      <c r="O19" s="252">
        <f t="shared" si="1"/>
        <v>0</v>
      </c>
      <c r="P19" s="253">
        <f t="shared" si="2"/>
        <v>0</v>
      </c>
      <c r="Q19" s="253">
        <f t="shared" si="3"/>
        <v>0</v>
      </c>
      <c r="R19" s="108">
        <f t="shared" si="4"/>
        <v>0</v>
      </c>
      <c r="S19" s="100">
        <f t="shared" si="5"/>
        <v>0</v>
      </c>
      <c r="T19" s="100">
        <f t="shared" si="6"/>
        <v>0</v>
      </c>
      <c r="U19" s="101">
        <f t="shared" si="7"/>
        <v>0</v>
      </c>
      <c r="V19" s="102">
        <f t="shared" si="8"/>
        <v>0</v>
      </c>
      <c r="W19" s="102">
        <f t="shared" si="9"/>
        <v>0</v>
      </c>
      <c r="X19" s="167">
        <f t="shared" si="10"/>
        <v>0.6</v>
      </c>
      <c r="Y19" s="103">
        <f t="shared" si="11"/>
        <v>0</v>
      </c>
      <c r="Z19" s="48">
        <f t="shared" si="12"/>
        <v>0</v>
      </c>
      <c r="AA19" s="48">
        <f t="shared" si="13"/>
        <v>0</v>
      </c>
      <c r="AB19" s="49">
        <f t="shared" si="14"/>
        <v>0</v>
      </c>
      <c r="AC19" s="109">
        <f t="shared" si="15"/>
        <v>0</v>
      </c>
      <c r="AD19" s="82">
        <f t="shared" si="16"/>
        <v>0</v>
      </c>
      <c r="AE19" s="110">
        <f t="shared" si="17"/>
        <v>0</v>
      </c>
      <c r="AF19" s="213">
        <v>29</v>
      </c>
      <c r="AG19" s="214">
        <v>2</v>
      </c>
      <c r="AH19" s="215">
        <v>2004</v>
      </c>
      <c r="AI19" s="157" t="s">
        <v>20</v>
      </c>
      <c r="AJ19" s="213">
        <v>1</v>
      </c>
      <c r="AK19" s="214">
        <v>3</v>
      </c>
      <c r="AL19" s="215">
        <v>2004</v>
      </c>
      <c r="AM19" s="54">
        <f t="shared" si="18"/>
        <v>0</v>
      </c>
      <c r="AN19" s="50">
        <f t="shared" si="19"/>
        <v>0</v>
      </c>
      <c r="AO19" s="51">
        <f t="shared" si="20"/>
        <v>0</v>
      </c>
      <c r="AP19" s="51">
        <f t="shared" si="21"/>
        <v>0</v>
      </c>
      <c r="AQ19" s="12">
        <f t="shared" si="22"/>
        <v>0</v>
      </c>
      <c r="AR19" s="12">
        <f t="shared" si="23"/>
        <v>0</v>
      </c>
      <c r="AS19" s="20">
        <f t="shared" si="24"/>
        <v>0</v>
      </c>
      <c r="AT19" s="44">
        <v>2</v>
      </c>
      <c r="AU19" s="42">
        <v>4</v>
      </c>
      <c r="AV19" s="22">
        <v>6</v>
      </c>
      <c r="AW19" s="43">
        <v>9</v>
      </c>
      <c r="AX19" s="41">
        <v>11</v>
      </c>
      <c r="AY19" s="45">
        <v>29</v>
      </c>
      <c r="AZ19" s="21">
        <v>28</v>
      </c>
      <c r="BA19" s="46">
        <v>31</v>
      </c>
      <c r="BB19" s="47">
        <v>30</v>
      </c>
      <c r="BC19" s="13">
        <f t="shared" si="25"/>
        <v>31</v>
      </c>
      <c r="BD19" s="24">
        <f t="shared" si="26"/>
        <v>0</v>
      </c>
      <c r="BE19" s="31">
        <f t="shared" si="27"/>
        <v>0</v>
      </c>
      <c r="BF19" s="29" t="e">
        <f t="shared" si="28"/>
        <v>#NUM!</v>
      </c>
      <c r="BG19" s="29" t="e">
        <f t="shared" si="29"/>
        <v>#NUM!</v>
      </c>
      <c r="BH19" s="23" t="e">
        <f t="shared" si="30"/>
        <v>#NUM!</v>
      </c>
      <c r="BI19" s="280"/>
    </row>
    <row r="20" spans="1:61" ht="13.5" thickBot="1" x14ac:dyDescent="0.25">
      <c r="A20" s="80"/>
      <c r="B20" s="111">
        <f t="shared" si="31"/>
        <v>313</v>
      </c>
      <c r="C20" s="105"/>
      <c r="D20" s="256"/>
      <c r="E20" s="163"/>
      <c r="F20" s="163"/>
      <c r="G20" s="163"/>
      <c r="H20" s="106"/>
      <c r="I20" s="106"/>
      <c r="J20" s="106"/>
      <c r="K20" s="261"/>
      <c r="L20" s="261"/>
      <c r="M20" s="261"/>
      <c r="N20" s="158" t="e">
        <f t="shared" si="0"/>
        <v>#NUM!</v>
      </c>
      <c r="O20" s="252">
        <f t="shared" si="1"/>
        <v>0</v>
      </c>
      <c r="P20" s="253">
        <f t="shared" si="2"/>
        <v>0</v>
      </c>
      <c r="Q20" s="253">
        <f t="shared" si="3"/>
        <v>0</v>
      </c>
      <c r="R20" s="108">
        <f t="shared" si="4"/>
        <v>0</v>
      </c>
      <c r="S20" s="100">
        <f t="shared" si="5"/>
        <v>0</v>
      </c>
      <c r="T20" s="100">
        <f t="shared" si="6"/>
        <v>0</v>
      </c>
      <c r="U20" s="101">
        <f t="shared" si="7"/>
        <v>0</v>
      </c>
      <c r="V20" s="102">
        <f t="shared" si="8"/>
        <v>0</v>
      </c>
      <c r="W20" s="102">
        <f t="shared" si="9"/>
        <v>0</v>
      </c>
      <c r="X20" s="167">
        <f t="shared" si="10"/>
        <v>0.6</v>
      </c>
      <c r="Y20" s="103">
        <f t="shared" si="11"/>
        <v>0</v>
      </c>
      <c r="Z20" s="48">
        <f t="shared" si="12"/>
        <v>0</v>
      </c>
      <c r="AA20" s="48">
        <f t="shared" si="13"/>
        <v>0</v>
      </c>
      <c r="AB20" s="49">
        <f t="shared" si="14"/>
        <v>0</v>
      </c>
      <c r="AC20" s="109">
        <f t="shared" si="15"/>
        <v>0</v>
      </c>
      <c r="AD20" s="82">
        <f t="shared" si="16"/>
        <v>0</v>
      </c>
      <c r="AE20" s="110">
        <f t="shared" si="17"/>
        <v>0</v>
      </c>
      <c r="AF20" s="213">
        <v>29</v>
      </c>
      <c r="AG20" s="214">
        <v>2</v>
      </c>
      <c r="AH20" s="215">
        <v>2004</v>
      </c>
      <c r="AI20" s="157" t="s">
        <v>20</v>
      </c>
      <c r="AJ20" s="213">
        <v>1</v>
      </c>
      <c r="AK20" s="214">
        <v>3</v>
      </c>
      <c r="AL20" s="215">
        <v>2004</v>
      </c>
      <c r="AM20" s="54">
        <f t="shared" si="18"/>
        <v>0</v>
      </c>
      <c r="AN20" s="50">
        <f t="shared" si="19"/>
        <v>0</v>
      </c>
      <c r="AO20" s="51">
        <f t="shared" si="20"/>
        <v>0</v>
      </c>
      <c r="AP20" s="51">
        <f t="shared" si="21"/>
        <v>0</v>
      </c>
      <c r="AQ20" s="12">
        <f t="shared" si="22"/>
        <v>0</v>
      </c>
      <c r="AR20" s="12">
        <f t="shared" si="23"/>
        <v>0</v>
      </c>
      <c r="AS20" s="20">
        <f t="shared" si="24"/>
        <v>0</v>
      </c>
      <c r="AT20" s="44">
        <v>2</v>
      </c>
      <c r="AU20" s="42">
        <v>4</v>
      </c>
      <c r="AV20" s="22">
        <v>6</v>
      </c>
      <c r="AW20" s="43">
        <v>9</v>
      </c>
      <c r="AX20" s="41">
        <v>11</v>
      </c>
      <c r="AY20" s="45">
        <v>29</v>
      </c>
      <c r="AZ20" s="21">
        <v>28</v>
      </c>
      <c r="BA20" s="46">
        <v>31</v>
      </c>
      <c r="BB20" s="47">
        <v>30</v>
      </c>
      <c r="BC20" s="13">
        <f t="shared" si="25"/>
        <v>31</v>
      </c>
      <c r="BD20" s="24">
        <f t="shared" si="26"/>
        <v>0</v>
      </c>
      <c r="BE20" s="31">
        <f t="shared" si="27"/>
        <v>0</v>
      </c>
      <c r="BF20" s="29" t="e">
        <f t="shared" si="28"/>
        <v>#NUM!</v>
      </c>
      <c r="BG20" s="29" t="e">
        <f t="shared" si="29"/>
        <v>#NUM!</v>
      </c>
      <c r="BH20" s="23" t="e">
        <f t="shared" si="30"/>
        <v>#NUM!</v>
      </c>
      <c r="BI20" s="280"/>
    </row>
    <row r="21" spans="1:61" ht="13.5" thickBot="1" x14ac:dyDescent="0.25">
      <c r="A21" s="80"/>
      <c r="B21" s="111">
        <f t="shared" si="31"/>
        <v>314</v>
      </c>
      <c r="C21" s="112"/>
      <c r="D21" s="256"/>
      <c r="E21" s="163"/>
      <c r="F21" s="163"/>
      <c r="G21" s="163"/>
      <c r="H21" s="106"/>
      <c r="I21" s="106"/>
      <c r="J21" s="106"/>
      <c r="K21" s="261"/>
      <c r="L21" s="261"/>
      <c r="M21" s="261"/>
      <c r="N21" s="158" t="e">
        <f t="shared" si="0"/>
        <v>#NUM!</v>
      </c>
      <c r="O21" s="252">
        <f t="shared" si="1"/>
        <v>0</v>
      </c>
      <c r="P21" s="253">
        <f t="shared" si="2"/>
        <v>0</v>
      </c>
      <c r="Q21" s="253">
        <f t="shared" si="3"/>
        <v>0</v>
      </c>
      <c r="R21" s="108">
        <f t="shared" si="4"/>
        <v>0</v>
      </c>
      <c r="S21" s="100">
        <f t="shared" si="5"/>
        <v>0</v>
      </c>
      <c r="T21" s="100">
        <f t="shared" si="6"/>
        <v>0</v>
      </c>
      <c r="U21" s="101">
        <f t="shared" si="7"/>
        <v>0</v>
      </c>
      <c r="V21" s="102">
        <f t="shared" si="8"/>
        <v>0</v>
      </c>
      <c r="W21" s="102">
        <f t="shared" si="9"/>
        <v>0</v>
      </c>
      <c r="X21" s="167">
        <f t="shared" si="10"/>
        <v>0.6</v>
      </c>
      <c r="Y21" s="103">
        <f t="shared" si="11"/>
        <v>0</v>
      </c>
      <c r="Z21" s="48">
        <f t="shared" si="12"/>
        <v>0</v>
      </c>
      <c r="AA21" s="48">
        <f t="shared" si="13"/>
        <v>0</v>
      </c>
      <c r="AB21" s="49">
        <f t="shared" si="14"/>
        <v>0</v>
      </c>
      <c r="AC21" s="109">
        <f t="shared" si="15"/>
        <v>0</v>
      </c>
      <c r="AD21" s="82">
        <f t="shared" si="16"/>
        <v>0</v>
      </c>
      <c r="AE21" s="110">
        <f t="shared" si="17"/>
        <v>0</v>
      </c>
      <c r="AF21" s="213">
        <v>29</v>
      </c>
      <c r="AG21" s="214">
        <v>2</v>
      </c>
      <c r="AH21" s="215">
        <v>2004</v>
      </c>
      <c r="AI21" s="157" t="s">
        <v>20</v>
      </c>
      <c r="AJ21" s="213">
        <v>1</v>
      </c>
      <c r="AK21" s="214">
        <v>3</v>
      </c>
      <c r="AL21" s="215">
        <v>2004</v>
      </c>
      <c r="AM21" s="54">
        <f t="shared" si="18"/>
        <v>0</v>
      </c>
      <c r="AN21" s="50">
        <f t="shared" si="19"/>
        <v>0</v>
      </c>
      <c r="AO21" s="51">
        <f t="shared" si="20"/>
        <v>0</v>
      </c>
      <c r="AP21" s="51">
        <f t="shared" si="21"/>
        <v>0</v>
      </c>
      <c r="AQ21" s="12">
        <f t="shared" si="22"/>
        <v>0</v>
      </c>
      <c r="AR21" s="12">
        <f t="shared" si="23"/>
        <v>0</v>
      </c>
      <c r="AS21" s="20">
        <f t="shared" si="24"/>
        <v>0</v>
      </c>
      <c r="AT21" s="44">
        <v>2</v>
      </c>
      <c r="AU21" s="42">
        <v>4</v>
      </c>
      <c r="AV21" s="22">
        <v>6</v>
      </c>
      <c r="AW21" s="43">
        <v>9</v>
      </c>
      <c r="AX21" s="41">
        <v>11</v>
      </c>
      <c r="AY21" s="45">
        <v>29</v>
      </c>
      <c r="AZ21" s="21">
        <v>28</v>
      </c>
      <c r="BA21" s="46">
        <v>31</v>
      </c>
      <c r="BB21" s="47">
        <v>30</v>
      </c>
      <c r="BC21" s="13">
        <f t="shared" si="25"/>
        <v>31</v>
      </c>
      <c r="BD21" s="24">
        <f t="shared" si="26"/>
        <v>0</v>
      </c>
      <c r="BE21" s="31">
        <f t="shared" si="27"/>
        <v>0</v>
      </c>
      <c r="BF21" s="29" t="e">
        <f t="shared" si="28"/>
        <v>#NUM!</v>
      </c>
      <c r="BG21" s="29" t="e">
        <f t="shared" si="29"/>
        <v>#NUM!</v>
      </c>
      <c r="BH21" s="23" t="e">
        <f t="shared" si="30"/>
        <v>#NUM!</v>
      </c>
      <c r="BI21" s="280"/>
    </row>
    <row r="22" spans="1:61" ht="13.5" thickBot="1" x14ac:dyDescent="0.25">
      <c r="A22" s="80"/>
      <c r="B22" s="111">
        <f t="shared" si="31"/>
        <v>315</v>
      </c>
      <c r="C22" s="112"/>
      <c r="D22" s="256"/>
      <c r="E22" s="163"/>
      <c r="F22" s="163"/>
      <c r="G22" s="163"/>
      <c r="H22" s="106"/>
      <c r="I22" s="106"/>
      <c r="J22" s="106"/>
      <c r="K22" s="261"/>
      <c r="L22" s="261"/>
      <c r="M22" s="261"/>
      <c r="N22" s="158" t="e">
        <f t="shared" si="0"/>
        <v>#NUM!</v>
      </c>
      <c r="O22" s="252">
        <f t="shared" si="1"/>
        <v>0</v>
      </c>
      <c r="P22" s="253">
        <f t="shared" si="2"/>
        <v>0</v>
      </c>
      <c r="Q22" s="253">
        <f t="shared" si="3"/>
        <v>0</v>
      </c>
      <c r="R22" s="108">
        <f t="shared" si="4"/>
        <v>0</v>
      </c>
      <c r="S22" s="100">
        <f t="shared" si="5"/>
        <v>0</v>
      </c>
      <c r="T22" s="100">
        <f t="shared" si="6"/>
        <v>0</v>
      </c>
      <c r="U22" s="101">
        <f t="shared" si="7"/>
        <v>0</v>
      </c>
      <c r="V22" s="102">
        <f t="shared" si="8"/>
        <v>0</v>
      </c>
      <c r="W22" s="102">
        <f t="shared" si="9"/>
        <v>0</v>
      </c>
      <c r="X22" s="167">
        <f t="shared" si="10"/>
        <v>0.6</v>
      </c>
      <c r="Y22" s="103">
        <f t="shared" si="11"/>
        <v>0</v>
      </c>
      <c r="Z22" s="48">
        <f t="shared" si="12"/>
        <v>0</v>
      </c>
      <c r="AA22" s="48">
        <f t="shared" si="13"/>
        <v>0</v>
      </c>
      <c r="AB22" s="49">
        <f t="shared" si="14"/>
        <v>0</v>
      </c>
      <c r="AC22" s="109">
        <f t="shared" si="15"/>
        <v>0</v>
      </c>
      <c r="AD22" s="82">
        <f t="shared" si="16"/>
        <v>0</v>
      </c>
      <c r="AE22" s="110">
        <f t="shared" si="17"/>
        <v>0</v>
      </c>
      <c r="AF22" s="213">
        <v>29</v>
      </c>
      <c r="AG22" s="214">
        <v>2</v>
      </c>
      <c r="AH22" s="215">
        <v>2004</v>
      </c>
      <c r="AI22" s="157" t="s">
        <v>20</v>
      </c>
      <c r="AJ22" s="213">
        <v>1</v>
      </c>
      <c r="AK22" s="214">
        <v>3</v>
      </c>
      <c r="AL22" s="215">
        <v>2004</v>
      </c>
      <c r="AM22" s="54">
        <f t="shared" si="18"/>
        <v>0</v>
      </c>
      <c r="AN22" s="50">
        <f t="shared" si="19"/>
        <v>0</v>
      </c>
      <c r="AO22" s="51">
        <f t="shared" si="20"/>
        <v>0</v>
      </c>
      <c r="AP22" s="51">
        <f t="shared" si="21"/>
        <v>0</v>
      </c>
      <c r="AQ22" s="12">
        <f t="shared" si="22"/>
        <v>0</v>
      </c>
      <c r="AR22" s="12">
        <f t="shared" si="23"/>
        <v>0</v>
      </c>
      <c r="AS22" s="20">
        <f t="shared" si="24"/>
        <v>0</v>
      </c>
      <c r="AT22" s="44">
        <v>2</v>
      </c>
      <c r="AU22" s="42">
        <v>4</v>
      </c>
      <c r="AV22" s="22">
        <v>6</v>
      </c>
      <c r="AW22" s="43">
        <v>9</v>
      </c>
      <c r="AX22" s="41">
        <v>11</v>
      </c>
      <c r="AY22" s="45">
        <v>29</v>
      </c>
      <c r="AZ22" s="21">
        <v>28</v>
      </c>
      <c r="BA22" s="46">
        <v>31</v>
      </c>
      <c r="BB22" s="47">
        <v>30</v>
      </c>
      <c r="BC22" s="13">
        <f t="shared" si="25"/>
        <v>31</v>
      </c>
      <c r="BD22" s="24">
        <f t="shared" si="26"/>
        <v>0</v>
      </c>
      <c r="BE22" s="31">
        <f t="shared" si="27"/>
        <v>0</v>
      </c>
      <c r="BF22" s="29" t="e">
        <f t="shared" si="28"/>
        <v>#NUM!</v>
      </c>
      <c r="BG22" s="29" t="e">
        <f t="shared" si="29"/>
        <v>#NUM!</v>
      </c>
      <c r="BH22" s="23" t="e">
        <f t="shared" si="30"/>
        <v>#NUM!</v>
      </c>
      <c r="BI22" s="280"/>
    </row>
    <row r="23" spans="1:61" ht="13.5" thickBot="1" x14ac:dyDescent="0.25">
      <c r="A23" s="80"/>
      <c r="B23" s="111">
        <f t="shared" si="31"/>
        <v>316</v>
      </c>
      <c r="C23" s="112"/>
      <c r="D23" s="256"/>
      <c r="E23" s="163"/>
      <c r="F23" s="163"/>
      <c r="G23" s="163"/>
      <c r="H23" s="106"/>
      <c r="I23" s="106"/>
      <c r="J23" s="106"/>
      <c r="K23" s="261"/>
      <c r="L23" s="261"/>
      <c r="M23" s="261"/>
      <c r="N23" s="158" t="e">
        <f t="shared" si="0"/>
        <v>#NUM!</v>
      </c>
      <c r="O23" s="252">
        <f t="shared" si="1"/>
        <v>0</v>
      </c>
      <c r="P23" s="253">
        <f t="shared" si="2"/>
        <v>0</v>
      </c>
      <c r="Q23" s="253">
        <f t="shared" si="3"/>
        <v>0</v>
      </c>
      <c r="R23" s="108">
        <f t="shared" si="4"/>
        <v>0</v>
      </c>
      <c r="S23" s="100">
        <f t="shared" si="5"/>
        <v>0</v>
      </c>
      <c r="T23" s="100">
        <f t="shared" si="6"/>
        <v>0</v>
      </c>
      <c r="U23" s="101">
        <f t="shared" si="7"/>
        <v>0</v>
      </c>
      <c r="V23" s="102">
        <f t="shared" si="8"/>
        <v>0</v>
      </c>
      <c r="W23" s="102">
        <f t="shared" si="9"/>
        <v>0</v>
      </c>
      <c r="X23" s="167">
        <f t="shared" si="10"/>
        <v>0.6</v>
      </c>
      <c r="Y23" s="103">
        <f t="shared" si="11"/>
        <v>0</v>
      </c>
      <c r="Z23" s="48">
        <f t="shared" si="12"/>
        <v>0</v>
      </c>
      <c r="AA23" s="48">
        <f t="shared" si="13"/>
        <v>0</v>
      </c>
      <c r="AB23" s="49">
        <f t="shared" si="14"/>
        <v>0</v>
      </c>
      <c r="AC23" s="109">
        <f t="shared" si="15"/>
        <v>0</v>
      </c>
      <c r="AD23" s="82">
        <f t="shared" si="16"/>
        <v>0</v>
      </c>
      <c r="AE23" s="110">
        <f t="shared" si="17"/>
        <v>0</v>
      </c>
      <c r="AF23" s="213">
        <v>29</v>
      </c>
      <c r="AG23" s="214">
        <v>2</v>
      </c>
      <c r="AH23" s="215">
        <v>2004</v>
      </c>
      <c r="AI23" s="157" t="s">
        <v>20</v>
      </c>
      <c r="AJ23" s="213">
        <v>1</v>
      </c>
      <c r="AK23" s="214">
        <v>3</v>
      </c>
      <c r="AL23" s="215">
        <v>2004</v>
      </c>
      <c r="AM23" s="54">
        <f t="shared" si="18"/>
        <v>0</v>
      </c>
      <c r="AN23" s="50">
        <f t="shared" si="19"/>
        <v>0</v>
      </c>
      <c r="AO23" s="51">
        <f t="shared" si="20"/>
        <v>0</v>
      </c>
      <c r="AP23" s="51">
        <f t="shared" si="21"/>
        <v>0</v>
      </c>
      <c r="AQ23" s="12">
        <f t="shared" si="22"/>
        <v>0</v>
      </c>
      <c r="AR23" s="12">
        <f t="shared" si="23"/>
        <v>0</v>
      </c>
      <c r="AS23" s="20">
        <f t="shared" si="24"/>
        <v>0</v>
      </c>
      <c r="AT23" s="44">
        <v>2</v>
      </c>
      <c r="AU23" s="42">
        <v>4</v>
      </c>
      <c r="AV23" s="22">
        <v>6</v>
      </c>
      <c r="AW23" s="43">
        <v>9</v>
      </c>
      <c r="AX23" s="41">
        <v>11</v>
      </c>
      <c r="AY23" s="45">
        <v>29</v>
      </c>
      <c r="AZ23" s="21">
        <v>28</v>
      </c>
      <c r="BA23" s="46">
        <v>31</v>
      </c>
      <c r="BB23" s="47">
        <v>30</v>
      </c>
      <c r="BC23" s="13">
        <f t="shared" si="25"/>
        <v>31</v>
      </c>
      <c r="BD23" s="24">
        <f t="shared" si="26"/>
        <v>0</v>
      </c>
      <c r="BE23" s="31">
        <f t="shared" si="27"/>
        <v>0</v>
      </c>
      <c r="BF23" s="29" t="e">
        <f t="shared" si="28"/>
        <v>#NUM!</v>
      </c>
      <c r="BG23" s="29" t="e">
        <f t="shared" si="29"/>
        <v>#NUM!</v>
      </c>
      <c r="BH23" s="23" t="e">
        <f t="shared" si="30"/>
        <v>#NUM!</v>
      </c>
      <c r="BI23" s="280"/>
    </row>
    <row r="24" spans="1:61" ht="13.5" thickBot="1" x14ac:dyDescent="0.25">
      <c r="A24" s="80"/>
      <c r="B24" s="111">
        <f t="shared" si="31"/>
        <v>317</v>
      </c>
      <c r="C24" s="112"/>
      <c r="D24" s="256"/>
      <c r="E24" s="163"/>
      <c r="F24" s="163"/>
      <c r="G24" s="163"/>
      <c r="H24" s="106"/>
      <c r="I24" s="106"/>
      <c r="J24" s="106"/>
      <c r="K24" s="261"/>
      <c r="L24" s="261"/>
      <c r="M24" s="261"/>
      <c r="N24" s="158" t="e">
        <f t="shared" si="0"/>
        <v>#NUM!</v>
      </c>
      <c r="O24" s="252">
        <f t="shared" si="1"/>
        <v>0</v>
      </c>
      <c r="P24" s="253">
        <f t="shared" si="2"/>
        <v>0</v>
      </c>
      <c r="Q24" s="253">
        <f t="shared" si="3"/>
        <v>0</v>
      </c>
      <c r="R24" s="108">
        <f t="shared" si="4"/>
        <v>0</v>
      </c>
      <c r="S24" s="100">
        <f t="shared" si="5"/>
        <v>0</v>
      </c>
      <c r="T24" s="100">
        <f t="shared" si="6"/>
        <v>0</v>
      </c>
      <c r="U24" s="101">
        <f t="shared" si="7"/>
        <v>0</v>
      </c>
      <c r="V24" s="102">
        <f t="shared" si="8"/>
        <v>0</v>
      </c>
      <c r="W24" s="102">
        <f t="shared" si="9"/>
        <v>0</v>
      </c>
      <c r="X24" s="167">
        <f t="shared" si="10"/>
        <v>0.6</v>
      </c>
      <c r="Y24" s="103">
        <f t="shared" si="11"/>
        <v>0</v>
      </c>
      <c r="Z24" s="48">
        <f t="shared" si="12"/>
        <v>0</v>
      </c>
      <c r="AA24" s="48">
        <f t="shared" si="13"/>
        <v>0</v>
      </c>
      <c r="AB24" s="49">
        <f t="shared" si="14"/>
        <v>0</v>
      </c>
      <c r="AC24" s="109">
        <f t="shared" si="15"/>
        <v>0</v>
      </c>
      <c r="AD24" s="82">
        <f t="shared" si="16"/>
        <v>0</v>
      </c>
      <c r="AE24" s="110">
        <f t="shared" si="17"/>
        <v>0</v>
      </c>
      <c r="AF24" s="213">
        <v>29</v>
      </c>
      <c r="AG24" s="214">
        <v>2</v>
      </c>
      <c r="AH24" s="215">
        <v>2004</v>
      </c>
      <c r="AI24" s="157" t="s">
        <v>20</v>
      </c>
      <c r="AJ24" s="213">
        <v>1</v>
      </c>
      <c r="AK24" s="214">
        <v>3</v>
      </c>
      <c r="AL24" s="215">
        <v>2004</v>
      </c>
      <c r="AM24" s="54">
        <f t="shared" si="18"/>
        <v>0</v>
      </c>
      <c r="AN24" s="50">
        <f t="shared" si="19"/>
        <v>0</v>
      </c>
      <c r="AO24" s="51">
        <f t="shared" si="20"/>
        <v>0</v>
      </c>
      <c r="AP24" s="51">
        <f t="shared" si="21"/>
        <v>0</v>
      </c>
      <c r="AQ24" s="12">
        <f t="shared" si="22"/>
        <v>0</v>
      </c>
      <c r="AR24" s="12">
        <f t="shared" si="23"/>
        <v>0</v>
      </c>
      <c r="AS24" s="20">
        <f t="shared" si="24"/>
        <v>0</v>
      </c>
      <c r="AT24" s="44">
        <v>2</v>
      </c>
      <c r="AU24" s="42">
        <v>4</v>
      </c>
      <c r="AV24" s="22">
        <v>6</v>
      </c>
      <c r="AW24" s="43">
        <v>9</v>
      </c>
      <c r="AX24" s="41">
        <v>11</v>
      </c>
      <c r="AY24" s="45">
        <v>29</v>
      </c>
      <c r="AZ24" s="21">
        <v>28</v>
      </c>
      <c r="BA24" s="46">
        <v>31</v>
      </c>
      <c r="BB24" s="47">
        <v>30</v>
      </c>
      <c r="BC24" s="13">
        <f t="shared" si="25"/>
        <v>31</v>
      </c>
      <c r="BD24" s="24">
        <f t="shared" si="26"/>
        <v>0</v>
      </c>
      <c r="BE24" s="31">
        <f t="shared" si="27"/>
        <v>0</v>
      </c>
      <c r="BF24" s="29" t="e">
        <f t="shared" si="28"/>
        <v>#NUM!</v>
      </c>
      <c r="BG24" s="29" t="e">
        <f t="shared" si="29"/>
        <v>#NUM!</v>
      </c>
      <c r="BH24" s="23" t="e">
        <f t="shared" si="30"/>
        <v>#NUM!</v>
      </c>
      <c r="BI24" s="280"/>
    </row>
    <row r="25" spans="1:61" ht="13.5" thickBot="1" x14ac:dyDescent="0.25">
      <c r="A25" s="80"/>
      <c r="B25" s="111">
        <f t="shared" si="31"/>
        <v>318</v>
      </c>
      <c r="C25" s="112"/>
      <c r="D25" s="256"/>
      <c r="E25" s="163"/>
      <c r="F25" s="163"/>
      <c r="G25" s="163"/>
      <c r="H25" s="106"/>
      <c r="I25" s="106"/>
      <c r="J25" s="106"/>
      <c r="K25" s="261"/>
      <c r="L25" s="261"/>
      <c r="M25" s="261"/>
      <c r="N25" s="158" t="e">
        <f t="shared" si="0"/>
        <v>#NUM!</v>
      </c>
      <c r="O25" s="252">
        <f t="shared" si="1"/>
        <v>0</v>
      </c>
      <c r="P25" s="253">
        <f t="shared" si="2"/>
        <v>0</v>
      </c>
      <c r="Q25" s="253">
        <f t="shared" si="3"/>
        <v>0</v>
      </c>
      <c r="R25" s="108">
        <f t="shared" si="4"/>
        <v>0</v>
      </c>
      <c r="S25" s="100">
        <f t="shared" si="5"/>
        <v>0</v>
      </c>
      <c r="T25" s="100">
        <f t="shared" si="6"/>
        <v>0</v>
      </c>
      <c r="U25" s="101">
        <f t="shared" si="7"/>
        <v>0</v>
      </c>
      <c r="V25" s="102">
        <f t="shared" si="8"/>
        <v>0</v>
      </c>
      <c r="W25" s="102">
        <f t="shared" si="9"/>
        <v>0</v>
      </c>
      <c r="X25" s="167">
        <f t="shared" si="10"/>
        <v>0.6</v>
      </c>
      <c r="Y25" s="103">
        <f t="shared" si="11"/>
        <v>0</v>
      </c>
      <c r="Z25" s="48">
        <f t="shared" si="12"/>
        <v>0</v>
      </c>
      <c r="AA25" s="48">
        <f t="shared" si="13"/>
        <v>0</v>
      </c>
      <c r="AB25" s="49">
        <f t="shared" si="14"/>
        <v>0</v>
      </c>
      <c r="AC25" s="109">
        <f t="shared" si="15"/>
        <v>0</v>
      </c>
      <c r="AD25" s="82">
        <f t="shared" si="16"/>
        <v>0</v>
      </c>
      <c r="AE25" s="110">
        <f t="shared" si="17"/>
        <v>0</v>
      </c>
      <c r="AF25" s="213">
        <v>29</v>
      </c>
      <c r="AG25" s="214">
        <v>2</v>
      </c>
      <c r="AH25" s="215">
        <v>2004</v>
      </c>
      <c r="AI25" s="157" t="s">
        <v>20</v>
      </c>
      <c r="AJ25" s="213">
        <v>1</v>
      </c>
      <c r="AK25" s="214">
        <v>3</v>
      </c>
      <c r="AL25" s="215">
        <v>2004</v>
      </c>
      <c r="AM25" s="54">
        <f t="shared" si="18"/>
        <v>0</v>
      </c>
      <c r="AN25" s="50">
        <f t="shared" si="19"/>
        <v>0</v>
      </c>
      <c r="AO25" s="51">
        <f t="shared" si="20"/>
        <v>0</v>
      </c>
      <c r="AP25" s="51">
        <f t="shared" si="21"/>
        <v>0</v>
      </c>
      <c r="AQ25" s="12">
        <f t="shared" si="22"/>
        <v>0</v>
      </c>
      <c r="AR25" s="12">
        <f t="shared" si="23"/>
        <v>0</v>
      </c>
      <c r="AS25" s="20">
        <f t="shared" si="24"/>
        <v>0</v>
      </c>
      <c r="AT25" s="44">
        <v>2</v>
      </c>
      <c r="AU25" s="42">
        <v>4</v>
      </c>
      <c r="AV25" s="22">
        <v>6</v>
      </c>
      <c r="AW25" s="43">
        <v>9</v>
      </c>
      <c r="AX25" s="41">
        <v>11</v>
      </c>
      <c r="AY25" s="45">
        <v>29</v>
      </c>
      <c r="AZ25" s="21">
        <v>28</v>
      </c>
      <c r="BA25" s="46">
        <v>31</v>
      </c>
      <c r="BB25" s="47">
        <v>30</v>
      </c>
      <c r="BC25" s="13">
        <f t="shared" si="25"/>
        <v>31</v>
      </c>
      <c r="BD25" s="24">
        <f t="shared" si="26"/>
        <v>0</v>
      </c>
      <c r="BE25" s="31">
        <f t="shared" si="27"/>
        <v>0</v>
      </c>
      <c r="BF25" s="29" t="e">
        <f t="shared" si="28"/>
        <v>#NUM!</v>
      </c>
      <c r="BG25" s="29" t="e">
        <f t="shared" si="29"/>
        <v>#NUM!</v>
      </c>
      <c r="BH25" s="23" t="e">
        <f t="shared" si="30"/>
        <v>#NUM!</v>
      </c>
      <c r="BI25" s="280"/>
    </row>
    <row r="26" spans="1:61" ht="13.5" thickBot="1" x14ac:dyDescent="0.25">
      <c r="A26" s="80"/>
      <c r="B26" s="111">
        <f t="shared" si="31"/>
        <v>319</v>
      </c>
      <c r="C26" s="112"/>
      <c r="D26" s="256"/>
      <c r="E26" s="163"/>
      <c r="F26" s="163"/>
      <c r="G26" s="163"/>
      <c r="H26" s="106"/>
      <c r="I26" s="106"/>
      <c r="J26" s="106"/>
      <c r="K26" s="261"/>
      <c r="L26" s="261"/>
      <c r="M26" s="261"/>
      <c r="N26" s="158" t="e">
        <f t="shared" si="0"/>
        <v>#NUM!</v>
      </c>
      <c r="O26" s="252">
        <f t="shared" si="1"/>
        <v>0</v>
      </c>
      <c r="P26" s="253">
        <f t="shared" si="2"/>
        <v>0</v>
      </c>
      <c r="Q26" s="253">
        <f t="shared" si="3"/>
        <v>0</v>
      </c>
      <c r="R26" s="108">
        <f t="shared" si="4"/>
        <v>0</v>
      </c>
      <c r="S26" s="100">
        <f t="shared" si="5"/>
        <v>0</v>
      </c>
      <c r="T26" s="100">
        <f t="shared" si="6"/>
        <v>0</v>
      </c>
      <c r="U26" s="101">
        <f t="shared" si="7"/>
        <v>0</v>
      </c>
      <c r="V26" s="102">
        <f t="shared" si="8"/>
        <v>0</v>
      </c>
      <c r="W26" s="102">
        <f t="shared" si="9"/>
        <v>0</v>
      </c>
      <c r="X26" s="167">
        <f t="shared" si="10"/>
        <v>0.6</v>
      </c>
      <c r="Y26" s="103">
        <f t="shared" si="11"/>
        <v>0</v>
      </c>
      <c r="Z26" s="48">
        <f t="shared" si="12"/>
        <v>0</v>
      </c>
      <c r="AA26" s="48">
        <f t="shared" si="13"/>
        <v>0</v>
      </c>
      <c r="AB26" s="49">
        <f t="shared" si="14"/>
        <v>0</v>
      </c>
      <c r="AC26" s="109">
        <f t="shared" si="15"/>
        <v>0</v>
      </c>
      <c r="AD26" s="82">
        <f t="shared" si="16"/>
        <v>0</v>
      </c>
      <c r="AE26" s="110">
        <f t="shared" si="17"/>
        <v>0</v>
      </c>
      <c r="AF26" s="213">
        <v>29</v>
      </c>
      <c r="AG26" s="214">
        <v>2</v>
      </c>
      <c r="AH26" s="215">
        <v>2004</v>
      </c>
      <c r="AI26" s="157" t="s">
        <v>20</v>
      </c>
      <c r="AJ26" s="213">
        <v>1</v>
      </c>
      <c r="AK26" s="214">
        <v>3</v>
      </c>
      <c r="AL26" s="215">
        <v>2004</v>
      </c>
      <c r="AM26" s="54">
        <f t="shared" si="18"/>
        <v>0</v>
      </c>
      <c r="AN26" s="50">
        <f t="shared" si="19"/>
        <v>0</v>
      </c>
      <c r="AO26" s="51">
        <f t="shared" si="20"/>
        <v>0</v>
      </c>
      <c r="AP26" s="51">
        <f t="shared" si="21"/>
        <v>0</v>
      </c>
      <c r="AQ26" s="12">
        <f t="shared" si="22"/>
        <v>0</v>
      </c>
      <c r="AR26" s="12">
        <f t="shared" si="23"/>
        <v>0</v>
      </c>
      <c r="AS26" s="20">
        <f t="shared" si="24"/>
        <v>0</v>
      </c>
      <c r="AT26" s="44">
        <v>2</v>
      </c>
      <c r="AU26" s="42">
        <v>4</v>
      </c>
      <c r="AV26" s="22">
        <v>6</v>
      </c>
      <c r="AW26" s="43">
        <v>9</v>
      </c>
      <c r="AX26" s="41">
        <v>11</v>
      </c>
      <c r="AY26" s="45">
        <v>29</v>
      </c>
      <c r="AZ26" s="21">
        <v>28</v>
      </c>
      <c r="BA26" s="46">
        <v>31</v>
      </c>
      <c r="BB26" s="47">
        <v>30</v>
      </c>
      <c r="BC26" s="13">
        <f t="shared" si="25"/>
        <v>31</v>
      </c>
      <c r="BD26" s="24">
        <f t="shared" si="26"/>
        <v>0</v>
      </c>
      <c r="BE26" s="31">
        <f t="shared" si="27"/>
        <v>0</v>
      </c>
      <c r="BF26" s="29" t="e">
        <f t="shared" si="28"/>
        <v>#NUM!</v>
      </c>
      <c r="BG26" s="29" t="e">
        <f t="shared" si="29"/>
        <v>#NUM!</v>
      </c>
      <c r="BH26" s="23" t="e">
        <f t="shared" si="30"/>
        <v>#NUM!</v>
      </c>
      <c r="BI26" s="280"/>
    </row>
    <row r="27" spans="1:61" ht="13.5" thickBot="1" x14ac:dyDescent="0.25">
      <c r="A27" s="80"/>
      <c r="B27" s="148">
        <f t="shared" si="31"/>
        <v>320</v>
      </c>
      <c r="C27" s="149"/>
      <c r="D27" s="257"/>
      <c r="E27" s="164"/>
      <c r="F27" s="164"/>
      <c r="G27" s="164"/>
      <c r="H27" s="150"/>
      <c r="I27" s="150"/>
      <c r="J27" s="150"/>
      <c r="K27" s="263"/>
      <c r="L27" s="263"/>
      <c r="M27" s="263"/>
      <c r="N27" s="158" t="e">
        <f t="shared" si="0"/>
        <v>#NUM!</v>
      </c>
      <c r="O27" s="252">
        <f t="shared" si="1"/>
        <v>0</v>
      </c>
      <c r="P27" s="253">
        <f t="shared" si="2"/>
        <v>0</v>
      </c>
      <c r="Q27" s="253">
        <f t="shared" si="3"/>
        <v>0</v>
      </c>
      <c r="R27" s="161">
        <f t="shared" si="4"/>
        <v>0</v>
      </c>
      <c r="S27" s="151">
        <f t="shared" si="5"/>
        <v>0</v>
      </c>
      <c r="T27" s="151">
        <f t="shared" si="6"/>
        <v>0</v>
      </c>
      <c r="U27" s="152">
        <f t="shared" si="7"/>
        <v>0</v>
      </c>
      <c r="V27" s="153">
        <f t="shared" si="8"/>
        <v>0</v>
      </c>
      <c r="W27" s="153">
        <f t="shared" si="9"/>
        <v>0</v>
      </c>
      <c r="X27" s="168">
        <f t="shared" si="10"/>
        <v>0.6</v>
      </c>
      <c r="Y27" s="103">
        <f t="shared" si="11"/>
        <v>0</v>
      </c>
      <c r="Z27" s="48">
        <f t="shared" si="12"/>
        <v>0</v>
      </c>
      <c r="AA27" s="48">
        <f t="shared" si="13"/>
        <v>0</v>
      </c>
      <c r="AB27" s="49">
        <f t="shared" si="14"/>
        <v>0</v>
      </c>
      <c r="AC27" s="109">
        <f t="shared" si="15"/>
        <v>0</v>
      </c>
      <c r="AD27" s="82">
        <f t="shared" si="16"/>
        <v>0</v>
      </c>
      <c r="AE27" s="110">
        <f t="shared" si="17"/>
        <v>0</v>
      </c>
      <c r="AF27" s="213">
        <v>29</v>
      </c>
      <c r="AG27" s="214">
        <v>2</v>
      </c>
      <c r="AH27" s="215">
        <v>2004</v>
      </c>
      <c r="AI27" s="157" t="s">
        <v>20</v>
      </c>
      <c r="AJ27" s="213">
        <v>1</v>
      </c>
      <c r="AK27" s="214">
        <v>3</v>
      </c>
      <c r="AL27" s="215">
        <v>2004</v>
      </c>
      <c r="AM27" s="54">
        <f t="shared" si="18"/>
        <v>0</v>
      </c>
      <c r="AN27" s="50">
        <f t="shared" si="19"/>
        <v>0</v>
      </c>
      <c r="AO27" s="51">
        <f t="shared" si="20"/>
        <v>0</v>
      </c>
      <c r="AP27" s="51">
        <f t="shared" si="21"/>
        <v>0</v>
      </c>
      <c r="AQ27" s="12">
        <f t="shared" si="22"/>
        <v>0</v>
      </c>
      <c r="AR27" s="12">
        <f t="shared" si="23"/>
        <v>0</v>
      </c>
      <c r="AS27" s="20">
        <f t="shared" si="24"/>
        <v>0</v>
      </c>
      <c r="AT27" s="44">
        <v>2</v>
      </c>
      <c r="AU27" s="42">
        <v>4</v>
      </c>
      <c r="AV27" s="22">
        <v>6</v>
      </c>
      <c r="AW27" s="43">
        <v>9</v>
      </c>
      <c r="AX27" s="41">
        <v>11</v>
      </c>
      <c r="AY27" s="45">
        <v>29</v>
      </c>
      <c r="AZ27" s="21">
        <v>28</v>
      </c>
      <c r="BA27" s="46">
        <v>31</v>
      </c>
      <c r="BB27" s="47">
        <v>30</v>
      </c>
      <c r="BC27" s="13">
        <f t="shared" si="25"/>
        <v>31</v>
      </c>
      <c r="BD27" s="24">
        <f t="shared" si="26"/>
        <v>0</v>
      </c>
      <c r="BE27" s="31">
        <f t="shared" si="27"/>
        <v>0</v>
      </c>
      <c r="BF27" s="29" t="e">
        <f t="shared" si="28"/>
        <v>#NUM!</v>
      </c>
      <c r="BG27" s="29" t="e">
        <f t="shared" si="29"/>
        <v>#NUM!</v>
      </c>
      <c r="BH27" s="23" t="e">
        <f t="shared" si="30"/>
        <v>#NUM!</v>
      </c>
      <c r="BI27" s="280"/>
    </row>
    <row r="28" spans="1:61" ht="14.25" thickTop="1" thickBot="1" x14ac:dyDescent="0.25">
      <c r="A28" s="80"/>
      <c r="B28" s="104">
        <f t="shared" si="31"/>
        <v>321</v>
      </c>
      <c r="C28" s="154"/>
      <c r="D28" s="258"/>
      <c r="E28" s="165"/>
      <c r="F28" s="165"/>
      <c r="G28" s="165"/>
      <c r="H28" s="107"/>
      <c r="I28" s="107"/>
      <c r="J28" s="107"/>
      <c r="K28" s="261"/>
      <c r="L28" s="261"/>
      <c r="M28" s="261"/>
      <c r="N28" s="158" t="e">
        <f t="shared" si="0"/>
        <v>#NUM!</v>
      </c>
      <c r="O28" s="252">
        <f t="shared" si="1"/>
        <v>0</v>
      </c>
      <c r="P28" s="253">
        <f t="shared" si="2"/>
        <v>0</v>
      </c>
      <c r="Q28" s="253">
        <f t="shared" si="3"/>
        <v>0</v>
      </c>
      <c r="R28" s="155">
        <f t="shared" si="4"/>
        <v>0</v>
      </c>
      <c r="S28" s="100">
        <f t="shared" si="5"/>
        <v>0</v>
      </c>
      <c r="T28" s="100">
        <f t="shared" si="6"/>
        <v>0</v>
      </c>
      <c r="U28" s="101">
        <f t="shared" si="7"/>
        <v>0</v>
      </c>
      <c r="V28" s="102">
        <f t="shared" si="8"/>
        <v>0</v>
      </c>
      <c r="W28" s="102">
        <f t="shared" si="9"/>
        <v>0</v>
      </c>
      <c r="X28" s="167">
        <f t="shared" si="10"/>
        <v>0.6</v>
      </c>
      <c r="Y28" s="103">
        <f t="shared" si="11"/>
        <v>0</v>
      </c>
      <c r="Z28" s="48">
        <f t="shared" si="12"/>
        <v>0</v>
      </c>
      <c r="AA28" s="48">
        <f t="shared" si="13"/>
        <v>0</v>
      </c>
      <c r="AB28" s="49">
        <f t="shared" si="14"/>
        <v>0</v>
      </c>
      <c r="AC28" s="109">
        <f t="shared" si="15"/>
        <v>0</v>
      </c>
      <c r="AD28" s="82">
        <f t="shared" si="16"/>
        <v>0</v>
      </c>
      <c r="AE28" s="110">
        <f t="shared" si="17"/>
        <v>0</v>
      </c>
      <c r="AF28" s="213">
        <v>29</v>
      </c>
      <c r="AG28" s="214">
        <v>2</v>
      </c>
      <c r="AH28" s="215">
        <v>2004</v>
      </c>
      <c r="AI28" s="157" t="s">
        <v>20</v>
      </c>
      <c r="AJ28" s="213">
        <v>1</v>
      </c>
      <c r="AK28" s="214">
        <v>3</v>
      </c>
      <c r="AL28" s="215">
        <v>2004</v>
      </c>
      <c r="AM28" s="54">
        <f t="shared" si="18"/>
        <v>0</v>
      </c>
      <c r="AN28" s="50">
        <f t="shared" si="19"/>
        <v>0</v>
      </c>
      <c r="AO28" s="51">
        <f t="shared" si="20"/>
        <v>0</v>
      </c>
      <c r="AP28" s="51">
        <f t="shared" si="21"/>
        <v>0</v>
      </c>
      <c r="AQ28" s="12">
        <f t="shared" si="22"/>
        <v>0</v>
      </c>
      <c r="AR28" s="12">
        <f t="shared" si="23"/>
        <v>0</v>
      </c>
      <c r="AS28" s="20">
        <f t="shared" si="24"/>
        <v>0</v>
      </c>
      <c r="AT28" s="44">
        <v>2</v>
      </c>
      <c r="AU28" s="42">
        <v>4</v>
      </c>
      <c r="AV28" s="22">
        <v>6</v>
      </c>
      <c r="AW28" s="43">
        <v>9</v>
      </c>
      <c r="AX28" s="41">
        <v>11</v>
      </c>
      <c r="AY28" s="45">
        <v>29</v>
      </c>
      <c r="AZ28" s="21">
        <v>28</v>
      </c>
      <c r="BA28" s="46">
        <v>31</v>
      </c>
      <c r="BB28" s="47">
        <v>30</v>
      </c>
      <c r="BC28" s="13">
        <f t="shared" si="25"/>
        <v>31</v>
      </c>
      <c r="BD28" s="24">
        <f t="shared" si="26"/>
        <v>0</v>
      </c>
      <c r="BE28" s="31">
        <f t="shared" si="27"/>
        <v>0</v>
      </c>
      <c r="BF28" s="29" t="e">
        <f t="shared" si="28"/>
        <v>#NUM!</v>
      </c>
      <c r="BG28" s="29" t="e">
        <f t="shared" si="29"/>
        <v>#NUM!</v>
      </c>
      <c r="BH28" s="23" t="e">
        <f t="shared" si="30"/>
        <v>#NUM!</v>
      </c>
      <c r="BI28" s="280"/>
    </row>
    <row r="29" spans="1:61" ht="13.5" thickBot="1" x14ac:dyDescent="0.25">
      <c r="A29" s="80"/>
      <c r="B29" s="111">
        <f t="shared" si="31"/>
        <v>322</v>
      </c>
      <c r="C29" s="112"/>
      <c r="D29" s="256"/>
      <c r="E29" s="163"/>
      <c r="F29" s="163"/>
      <c r="G29" s="163"/>
      <c r="H29" s="106"/>
      <c r="I29" s="106"/>
      <c r="J29" s="106"/>
      <c r="K29" s="261"/>
      <c r="L29" s="261"/>
      <c r="M29" s="261"/>
      <c r="N29" s="158" t="e">
        <f t="shared" si="0"/>
        <v>#NUM!</v>
      </c>
      <c r="O29" s="252">
        <f t="shared" si="1"/>
        <v>0</v>
      </c>
      <c r="P29" s="253">
        <f t="shared" si="2"/>
        <v>0</v>
      </c>
      <c r="Q29" s="253">
        <f t="shared" si="3"/>
        <v>0</v>
      </c>
      <c r="R29" s="108">
        <f t="shared" si="4"/>
        <v>0</v>
      </c>
      <c r="S29" s="100">
        <f t="shared" si="5"/>
        <v>0</v>
      </c>
      <c r="T29" s="100">
        <f t="shared" si="6"/>
        <v>0</v>
      </c>
      <c r="U29" s="101">
        <f t="shared" si="7"/>
        <v>0</v>
      </c>
      <c r="V29" s="102">
        <f t="shared" si="8"/>
        <v>0</v>
      </c>
      <c r="W29" s="102">
        <f t="shared" si="9"/>
        <v>0</v>
      </c>
      <c r="X29" s="167">
        <f t="shared" si="10"/>
        <v>0.6</v>
      </c>
      <c r="Y29" s="103">
        <f t="shared" si="11"/>
        <v>0</v>
      </c>
      <c r="Z29" s="48">
        <f t="shared" si="12"/>
        <v>0</v>
      </c>
      <c r="AA29" s="48">
        <f t="shared" si="13"/>
        <v>0</v>
      </c>
      <c r="AB29" s="49">
        <f t="shared" si="14"/>
        <v>0</v>
      </c>
      <c r="AC29" s="109">
        <f t="shared" si="15"/>
        <v>0</v>
      </c>
      <c r="AD29" s="82">
        <f t="shared" si="16"/>
        <v>0</v>
      </c>
      <c r="AE29" s="110">
        <f t="shared" si="17"/>
        <v>0</v>
      </c>
      <c r="AF29" s="213">
        <v>29</v>
      </c>
      <c r="AG29" s="214">
        <v>2</v>
      </c>
      <c r="AH29" s="215">
        <v>2004</v>
      </c>
      <c r="AI29" s="157" t="s">
        <v>20</v>
      </c>
      <c r="AJ29" s="213">
        <v>1</v>
      </c>
      <c r="AK29" s="214">
        <v>3</v>
      </c>
      <c r="AL29" s="215">
        <v>2004</v>
      </c>
      <c r="AM29" s="54">
        <f t="shared" si="18"/>
        <v>0</v>
      </c>
      <c r="AN29" s="50">
        <f t="shared" si="19"/>
        <v>0</v>
      </c>
      <c r="AO29" s="51">
        <f t="shared" si="20"/>
        <v>0</v>
      </c>
      <c r="AP29" s="51">
        <f t="shared" si="21"/>
        <v>0</v>
      </c>
      <c r="AQ29" s="12">
        <f t="shared" si="22"/>
        <v>0</v>
      </c>
      <c r="AR29" s="12">
        <f t="shared" si="23"/>
        <v>0</v>
      </c>
      <c r="AS29" s="20">
        <f t="shared" si="24"/>
        <v>0</v>
      </c>
      <c r="AT29" s="44">
        <v>2</v>
      </c>
      <c r="AU29" s="42">
        <v>4</v>
      </c>
      <c r="AV29" s="22">
        <v>6</v>
      </c>
      <c r="AW29" s="43">
        <v>9</v>
      </c>
      <c r="AX29" s="41">
        <v>11</v>
      </c>
      <c r="AY29" s="45">
        <v>29</v>
      </c>
      <c r="AZ29" s="21">
        <v>28</v>
      </c>
      <c r="BA29" s="46">
        <v>31</v>
      </c>
      <c r="BB29" s="47">
        <v>30</v>
      </c>
      <c r="BC29" s="13">
        <f t="shared" si="25"/>
        <v>31</v>
      </c>
      <c r="BD29" s="24">
        <f t="shared" si="26"/>
        <v>0</v>
      </c>
      <c r="BE29" s="31">
        <f t="shared" si="27"/>
        <v>0</v>
      </c>
      <c r="BF29" s="29" t="e">
        <f t="shared" si="28"/>
        <v>#NUM!</v>
      </c>
      <c r="BG29" s="29" t="e">
        <f t="shared" si="29"/>
        <v>#NUM!</v>
      </c>
      <c r="BH29" s="23" t="e">
        <f t="shared" si="30"/>
        <v>#NUM!</v>
      </c>
      <c r="BI29" s="280"/>
    </row>
    <row r="30" spans="1:61" ht="13.5" thickBot="1" x14ac:dyDescent="0.25">
      <c r="A30" s="80"/>
      <c r="B30" s="111">
        <f t="shared" si="31"/>
        <v>323</v>
      </c>
      <c r="C30" s="112"/>
      <c r="D30" s="256"/>
      <c r="E30" s="163"/>
      <c r="F30" s="163"/>
      <c r="G30" s="163"/>
      <c r="H30" s="106"/>
      <c r="I30" s="106"/>
      <c r="J30" s="106"/>
      <c r="K30" s="261"/>
      <c r="L30" s="261"/>
      <c r="M30" s="261"/>
      <c r="N30" s="158" t="e">
        <f t="shared" si="0"/>
        <v>#NUM!</v>
      </c>
      <c r="O30" s="252">
        <f t="shared" si="1"/>
        <v>0</v>
      </c>
      <c r="P30" s="253">
        <f t="shared" si="2"/>
        <v>0</v>
      </c>
      <c r="Q30" s="253">
        <f t="shared" si="3"/>
        <v>0</v>
      </c>
      <c r="R30" s="108">
        <f t="shared" si="4"/>
        <v>0</v>
      </c>
      <c r="S30" s="100">
        <f t="shared" si="5"/>
        <v>0</v>
      </c>
      <c r="T30" s="100">
        <f t="shared" si="6"/>
        <v>0</v>
      </c>
      <c r="U30" s="101">
        <f t="shared" si="7"/>
        <v>0</v>
      </c>
      <c r="V30" s="102">
        <f t="shared" si="8"/>
        <v>0</v>
      </c>
      <c r="W30" s="102">
        <f t="shared" si="9"/>
        <v>0</v>
      </c>
      <c r="X30" s="167">
        <f t="shared" si="10"/>
        <v>0.6</v>
      </c>
      <c r="Y30" s="103">
        <f t="shared" si="11"/>
        <v>0</v>
      </c>
      <c r="Z30" s="48">
        <f t="shared" si="12"/>
        <v>0</v>
      </c>
      <c r="AA30" s="48">
        <f t="shared" si="13"/>
        <v>0</v>
      </c>
      <c r="AB30" s="49">
        <f t="shared" si="14"/>
        <v>0</v>
      </c>
      <c r="AC30" s="109">
        <f t="shared" si="15"/>
        <v>0</v>
      </c>
      <c r="AD30" s="82">
        <f t="shared" si="16"/>
        <v>0</v>
      </c>
      <c r="AE30" s="110">
        <f t="shared" si="17"/>
        <v>0</v>
      </c>
      <c r="AF30" s="213">
        <v>29</v>
      </c>
      <c r="AG30" s="214">
        <v>2</v>
      </c>
      <c r="AH30" s="215">
        <v>2004</v>
      </c>
      <c r="AI30" s="157" t="s">
        <v>20</v>
      </c>
      <c r="AJ30" s="213">
        <v>1</v>
      </c>
      <c r="AK30" s="214">
        <v>3</v>
      </c>
      <c r="AL30" s="215">
        <v>2004</v>
      </c>
      <c r="AM30" s="54">
        <f t="shared" si="18"/>
        <v>0</v>
      </c>
      <c r="AN30" s="50">
        <f t="shared" si="19"/>
        <v>0</v>
      </c>
      <c r="AO30" s="51">
        <f t="shared" si="20"/>
        <v>0</v>
      </c>
      <c r="AP30" s="51">
        <f t="shared" si="21"/>
        <v>0</v>
      </c>
      <c r="AQ30" s="12">
        <f t="shared" si="22"/>
        <v>0</v>
      </c>
      <c r="AR30" s="12">
        <f t="shared" si="23"/>
        <v>0</v>
      </c>
      <c r="AS30" s="20">
        <f t="shared" si="24"/>
        <v>0</v>
      </c>
      <c r="AT30" s="44">
        <v>2</v>
      </c>
      <c r="AU30" s="42">
        <v>4</v>
      </c>
      <c r="AV30" s="22">
        <v>6</v>
      </c>
      <c r="AW30" s="43">
        <v>9</v>
      </c>
      <c r="AX30" s="41">
        <v>11</v>
      </c>
      <c r="AY30" s="45">
        <v>29</v>
      </c>
      <c r="AZ30" s="21">
        <v>28</v>
      </c>
      <c r="BA30" s="46">
        <v>31</v>
      </c>
      <c r="BB30" s="47">
        <v>30</v>
      </c>
      <c r="BC30" s="13">
        <f t="shared" si="25"/>
        <v>31</v>
      </c>
      <c r="BD30" s="24">
        <f t="shared" si="26"/>
        <v>0</v>
      </c>
      <c r="BE30" s="31">
        <f t="shared" si="27"/>
        <v>0</v>
      </c>
      <c r="BF30" s="29" t="e">
        <f t="shared" si="28"/>
        <v>#NUM!</v>
      </c>
      <c r="BG30" s="29" t="e">
        <f t="shared" si="29"/>
        <v>#NUM!</v>
      </c>
      <c r="BH30" s="23" t="e">
        <f t="shared" si="30"/>
        <v>#NUM!</v>
      </c>
      <c r="BI30" s="280"/>
    </row>
    <row r="31" spans="1:61" ht="13.5" thickBot="1" x14ac:dyDescent="0.25">
      <c r="A31" s="80"/>
      <c r="B31" s="111">
        <f t="shared" si="31"/>
        <v>324</v>
      </c>
      <c r="C31" s="112"/>
      <c r="D31" s="256"/>
      <c r="E31" s="163"/>
      <c r="F31" s="163"/>
      <c r="G31" s="163"/>
      <c r="H31" s="106"/>
      <c r="I31" s="106"/>
      <c r="J31" s="106"/>
      <c r="K31" s="261"/>
      <c r="L31" s="261"/>
      <c r="M31" s="261"/>
      <c r="N31" s="158" t="e">
        <f t="shared" si="0"/>
        <v>#NUM!</v>
      </c>
      <c r="O31" s="252">
        <f t="shared" si="1"/>
        <v>0</v>
      </c>
      <c r="P31" s="253">
        <f t="shared" si="2"/>
        <v>0</v>
      </c>
      <c r="Q31" s="253">
        <f t="shared" si="3"/>
        <v>0</v>
      </c>
      <c r="R31" s="108">
        <f t="shared" si="4"/>
        <v>0</v>
      </c>
      <c r="S31" s="100">
        <f t="shared" si="5"/>
        <v>0</v>
      </c>
      <c r="T31" s="100">
        <f t="shared" si="6"/>
        <v>0</v>
      </c>
      <c r="U31" s="101">
        <f t="shared" si="7"/>
        <v>0</v>
      </c>
      <c r="V31" s="102">
        <f t="shared" si="8"/>
        <v>0</v>
      </c>
      <c r="W31" s="102">
        <f t="shared" si="9"/>
        <v>0</v>
      </c>
      <c r="X31" s="167">
        <f t="shared" si="10"/>
        <v>0.6</v>
      </c>
      <c r="Y31" s="103">
        <f t="shared" si="11"/>
        <v>0</v>
      </c>
      <c r="Z31" s="48">
        <f t="shared" si="12"/>
        <v>0</v>
      </c>
      <c r="AA31" s="48">
        <f t="shared" si="13"/>
        <v>0</v>
      </c>
      <c r="AB31" s="49">
        <f t="shared" si="14"/>
        <v>0</v>
      </c>
      <c r="AC31" s="109">
        <f t="shared" si="15"/>
        <v>0</v>
      </c>
      <c r="AD31" s="82">
        <f t="shared" si="16"/>
        <v>0</v>
      </c>
      <c r="AE31" s="110">
        <f t="shared" si="17"/>
        <v>0</v>
      </c>
      <c r="AF31" s="213">
        <v>29</v>
      </c>
      <c r="AG31" s="214">
        <v>2</v>
      </c>
      <c r="AH31" s="215">
        <v>2004</v>
      </c>
      <c r="AI31" s="157" t="s">
        <v>20</v>
      </c>
      <c r="AJ31" s="213">
        <v>1</v>
      </c>
      <c r="AK31" s="214">
        <v>3</v>
      </c>
      <c r="AL31" s="215">
        <v>2004</v>
      </c>
      <c r="AM31" s="54">
        <f t="shared" si="18"/>
        <v>0</v>
      </c>
      <c r="AN31" s="50">
        <f t="shared" si="19"/>
        <v>0</v>
      </c>
      <c r="AO31" s="51">
        <f t="shared" si="20"/>
        <v>0</v>
      </c>
      <c r="AP31" s="51">
        <f t="shared" si="21"/>
        <v>0</v>
      </c>
      <c r="AQ31" s="12">
        <f t="shared" si="22"/>
        <v>0</v>
      </c>
      <c r="AR31" s="12">
        <f t="shared" si="23"/>
        <v>0</v>
      </c>
      <c r="AS31" s="20">
        <f t="shared" si="24"/>
        <v>0</v>
      </c>
      <c r="AT31" s="44">
        <v>2</v>
      </c>
      <c r="AU31" s="42">
        <v>4</v>
      </c>
      <c r="AV31" s="22">
        <v>6</v>
      </c>
      <c r="AW31" s="43">
        <v>9</v>
      </c>
      <c r="AX31" s="41">
        <v>11</v>
      </c>
      <c r="AY31" s="45">
        <v>29</v>
      </c>
      <c r="AZ31" s="21">
        <v>28</v>
      </c>
      <c r="BA31" s="46">
        <v>31</v>
      </c>
      <c r="BB31" s="47">
        <v>30</v>
      </c>
      <c r="BC31" s="13">
        <f t="shared" si="25"/>
        <v>31</v>
      </c>
      <c r="BD31" s="24">
        <f t="shared" si="26"/>
        <v>0</v>
      </c>
      <c r="BE31" s="31">
        <f t="shared" si="27"/>
        <v>0</v>
      </c>
      <c r="BF31" s="29" t="e">
        <f t="shared" si="28"/>
        <v>#NUM!</v>
      </c>
      <c r="BG31" s="29" t="e">
        <f t="shared" si="29"/>
        <v>#NUM!</v>
      </c>
      <c r="BH31" s="23" t="e">
        <f t="shared" si="30"/>
        <v>#NUM!</v>
      </c>
      <c r="BI31" s="280"/>
    </row>
    <row r="32" spans="1:61" ht="13.5" thickBot="1" x14ac:dyDescent="0.25">
      <c r="A32" s="80"/>
      <c r="B32" s="111">
        <f t="shared" si="31"/>
        <v>325</v>
      </c>
      <c r="C32" s="112"/>
      <c r="D32" s="256"/>
      <c r="E32" s="163"/>
      <c r="F32" s="163"/>
      <c r="G32" s="163"/>
      <c r="H32" s="106"/>
      <c r="I32" s="106"/>
      <c r="J32" s="106"/>
      <c r="K32" s="261"/>
      <c r="L32" s="261"/>
      <c r="M32" s="261"/>
      <c r="N32" s="158" t="e">
        <f t="shared" si="0"/>
        <v>#NUM!</v>
      </c>
      <c r="O32" s="252">
        <f t="shared" si="1"/>
        <v>0</v>
      </c>
      <c r="P32" s="253">
        <f t="shared" si="2"/>
        <v>0</v>
      </c>
      <c r="Q32" s="253">
        <f t="shared" si="3"/>
        <v>0</v>
      </c>
      <c r="R32" s="108">
        <f t="shared" si="4"/>
        <v>0</v>
      </c>
      <c r="S32" s="100">
        <f t="shared" si="5"/>
        <v>0</v>
      </c>
      <c r="T32" s="100">
        <f t="shared" si="6"/>
        <v>0</v>
      </c>
      <c r="U32" s="101">
        <f t="shared" si="7"/>
        <v>0</v>
      </c>
      <c r="V32" s="102">
        <f t="shared" si="8"/>
        <v>0</v>
      </c>
      <c r="W32" s="102">
        <f t="shared" si="9"/>
        <v>0</v>
      </c>
      <c r="X32" s="167">
        <f t="shared" si="10"/>
        <v>0.6</v>
      </c>
      <c r="Y32" s="103">
        <f t="shared" si="11"/>
        <v>0</v>
      </c>
      <c r="Z32" s="48">
        <f t="shared" si="12"/>
        <v>0</v>
      </c>
      <c r="AA32" s="48">
        <f t="shared" si="13"/>
        <v>0</v>
      </c>
      <c r="AB32" s="49">
        <f t="shared" si="14"/>
        <v>0</v>
      </c>
      <c r="AC32" s="109">
        <f t="shared" si="15"/>
        <v>0</v>
      </c>
      <c r="AD32" s="82">
        <f t="shared" si="16"/>
        <v>0</v>
      </c>
      <c r="AE32" s="110">
        <f t="shared" si="17"/>
        <v>0</v>
      </c>
      <c r="AF32" s="213">
        <v>29</v>
      </c>
      <c r="AG32" s="214">
        <v>2</v>
      </c>
      <c r="AH32" s="215">
        <v>2004</v>
      </c>
      <c r="AI32" s="157" t="s">
        <v>20</v>
      </c>
      <c r="AJ32" s="213">
        <v>1</v>
      </c>
      <c r="AK32" s="214">
        <v>3</v>
      </c>
      <c r="AL32" s="215">
        <v>2004</v>
      </c>
      <c r="AM32" s="54">
        <f t="shared" si="18"/>
        <v>0</v>
      </c>
      <c r="AN32" s="50">
        <f t="shared" si="19"/>
        <v>0</v>
      </c>
      <c r="AO32" s="51">
        <f t="shared" si="20"/>
        <v>0</v>
      </c>
      <c r="AP32" s="51">
        <f t="shared" si="21"/>
        <v>0</v>
      </c>
      <c r="AQ32" s="12">
        <f t="shared" si="22"/>
        <v>0</v>
      </c>
      <c r="AR32" s="12">
        <f t="shared" si="23"/>
        <v>0</v>
      </c>
      <c r="AS32" s="20">
        <f t="shared" si="24"/>
        <v>0</v>
      </c>
      <c r="AT32" s="44">
        <v>2</v>
      </c>
      <c r="AU32" s="42">
        <v>4</v>
      </c>
      <c r="AV32" s="22">
        <v>6</v>
      </c>
      <c r="AW32" s="43">
        <v>9</v>
      </c>
      <c r="AX32" s="41">
        <v>11</v>
      </c>
      <c r="AY32" s="45">
        <v>29</v>
      </c>
      <c r="AZ32" s="21">
        <v>28</v>
      </c>
      <c r="BA32" s="46">
        <v>31</v>
      </c>
      <c r="BB32" s="47">
        <v>30</v>
      </c>
      <c r="BC32" s="13">
        <f t="shared" si="25"/>
        <v>31</v>
      </c>
      <c r="BD32" s="24">
        <f t="shared" si="26"/>
        <v>0</v>
      </c>
      <c r="BE32" s="31">
        <f t="shared" si="27"/>
        <v>0</v>
      </c>
      <c r="BF32" s="29" t="e">
        <f t="shared" si="28"/>
        <v>#NUM!</v>
      </c>
      <c r="BG32" s="29" t="e">
        <f t="shared" si="29"/>
        <v>#NUM!</v>
      </c>
      <c r="BH32" s="23" t="e">
        <f t="shared" si="30"/>
        <v>#NUM!</v>
      </c>
      <c r="BI32" s="280"/>
    </row>
    <row r="33" spans="1:61" ht="13.5" thickBot="1" x14ac:dyDescent="0.25">
      <c r="A33" s="80"/>
      <c r="B33" s="111">
        <f t="shared" si="31"/>
        <v>326</v>
      </c>
      <c r="C33" s="112"/>
      <c r="D33" s="256"/>
      <c r="E33" s="163"/>
      <c r="F33" s="163"/>
      <c r="G33" s="163"/>
      <c r="H33" s="106"/>
      <c r="I33" s="106"/>
      <c r="J33" s="106"/>
      <c r="K33" s="261"/>
      <c r="L33" s="261"/>
      <c r="M33" s="261"/>
      <c r="N33" s="158" t="e">
        <f t="shared" si="0"/>
        <v>#NUM!</v>
      </c>
      <c r="O33" s="252">
        <f t="shared" si="1"/>
        <v>0</v>
      </c>
      <c r="P33" s="253">
        <f t="shared" si="2"/>
        <v>0</v>
      </c>
      <c r="Q33" s="253">
        <f t="shared" si="3"/>
        <v>0</v>
      </c>
      <c r="R33" s="108">
        <f t="shared" si="4"/>
        <v>0</v>
      </c>
      <c r="S33" s="100">
        <f t="shared" si="5"/>
        <v>0</v>
      </c>
      <c r="T33" s="100">
        <f t="shared" si="6"/>
        <v>0</v>
      </c>
      <c r="U33" s="101">
        <f t="shared" si="7"/>
        <v>0</v>
      </c>
      <c r="V33" s="102">
        <f t="shared" si="8"/>
        <v>0</v>
      </c>
      <c r="W33" s="102">
        <f t="shared" si="9"/>
        <v>0</v>
      </c>
      <c r="X33" s="167">
        <f t="shared" si="10"/>
        <v>0.6</v>
      </c>
      <c r="Y33" s="103">
        <f t="shared" si="11"/>
        <v>0</v>
      </c>
      <c r="Z33" s="48">
        <f t="shared" si="12"/>
        <v>0</v>
      </c>
      <c r="AA33" s="48">
        <f t="shared" si="13"/>
        <v>0</v>
      </c>
      <c r="AB33" s="49">
        <f t="shared" si="14"/>
        <v>0</v>
      </c>
      <c r="AC33" s="109">
        <f t="shared" si="15"/>
        <v>0</v>
      </c>
      <c r="AD33" s="82">
        <f t="shared" si="16"/>
        <v>0</v>
      </c>
      <c r="AE33" s="110">
        <f t="shared" si="17"/>
        <v>0</v>
      </c>
      <c r="AF33" s="213">
        <v>29</v>
      </c>
      <c r="AG33" s="214">
        <v>2</v>
      </c>
      <c r="AH33" s="215">
        <v>2004</v>
      </c>
      <c r="AI33" s="157" t="s">
        <v>20</v>
      </c>
      <c r="AJ33" s="213">
        <v>1</v>
      </c>
      <c r="AK33" s="214">
        <v>3</v>
      </c>
      <c r="AL33" s="215">
        <v>2004</v>
      </c>
      <c r="AM33" s="54">
        <f t="shared" si="18"/>
        <v>0</v>
      </c>
      <c r="AN33" s="50">
        <f t="shared" si="19"/>
        <v>0</v>
      </c>
      <c r="AO33" s="51">
        <f t="shared" si="20"/>
        <v>0</v>
      </c>
      <c r="AP33" s="51">
        <f t="shared" si="21"/>
        <v>0</v>
      </c>
      <c r="AQ33" s="12">
        <f t="shared" si="22"/>
        <v>0</v>
      </c>
      <c r="AR33" s="12">
        <f t="shared" si="23"/>
        <v>0</v>
      </c>
      <c r="AS33" s="20">
        <f t="shared" si="24"/>
        <v>0</v>
      </c>
      <c r="AT33" s="44">
        <v>2</v>
      </c>
      <c r="AU33" s="42">
        <v>4</v>
      </c>
      <c r="AV33" s="22">
        <v>6</v>
      </c>
      <c r="AW33" s="43">
        <v>9</v>
      </c>
      <c r="AX33" s="41">
        <v>11</v>
      </c>
      <c r="AY33" s="45">
        <v>29</v>
      </c>
      <c r="AZ33" s="21">
        <v>28</v>
      </c>
      <c r="BA33" s="46">
        <v>31</v>
      </c>
      <c r="BB33" s="47">
        <v>30</v>
      </c>
      <c r="BC33" s="13">
        <f t="shared" si="25"/>
        <v>31</v>
      </c>
      <c r="BD33" s="24">
        <f t="shared" si="26"/>
        <v>0</v>
      </c>
      <c r="BE33" s="31">
        <f t="shared" si="27"/>
        <v>0</v>
      </c>
      <c r="BF33" s="29" t="e">
        <f t="shared" si="28"/>
        <v>#NUM!</v>
      </c>
      <c r="BG33" s="29" t="e">
        <f t="shared" si="29"/>
        <v>#NUM!</v>
      </c>
      <c r="BH33" s="23" t="e">
        <f t="shared" si="30"/>
        <v>#NUM!</v>
      </c>
      <c r="BI33" s="280"/>
    </row>
    <row r="34" spans="1:61" ht="13.5" thickBot="1" x14ac:dyDescent="0.25">
      <c r="A34" s="80"/>
      <c r="B34" s="111">
        <f t="shared" si="31"/>
        <v>327</v>
      </c>
      <c r="C34" s="112"/>
      <c r="D34" s="256"/>
      <c r="E34" s="163"/>
      <c r="F34" s="163"/>
      <c r="G34" s="163"/>
      <c r="H34" s="106"/>
      <c r="I34" s="106"/>
      <c r="J34" s="106"/>
      <c r="K34" s="261"/>
      <c r="L34" s="261"/>
      <c r="M34" s="261"/>
      <c r="N34" s="158" t="e">
        <f t="shared" si="0"/>
        <v>#NUM!</v>
      </c>
      <c r="O34" s="252">
        <f t="shared" si="1"/>
        <v>0</v>
      </c>
      <c r="P34" s="253">
        <f t="shared" si="2"/>
        <v>0</v>
      </c>
      <c r="Q34" s="253">
        <f t="shared" si="3"/>
        <v>0</v>
      </c>
      <c r="R34" s="108">
        <f t="shared" si="4"/>
        <v>0</v>
      </c>
      <c r="S34" s="100">
        <f t="shared" si="5"/>
        <v>0</v>
      </c>
      <c r="T34" s="100">
        <f t="shared" si="6"/>
        <v>0</v>
      </c>
      <c r="U34" s="101">
        <f t="shared" si="7"/>
        <v>0</v>
      </c>
      <c r="V34" s="102">
        <f t="shared" si="8"/>
        <v>0</v>
      </c>
      <c r="W34" s="102">
        <f t="shared" si="9"/>
        <v>0</v>
      </c>
      <c r="X34" s="167">
        <f t="shared" si="10"/>
        <v>0.6</v>
      </c>
      <c r="Y34" s="103">
        <f t="shared" si="11"/>
        <v>0</v>
      </c>
      <c r="Z34" s="48">
        <f t="shared" si="12"/>
        <v>0</v>
      </c>
      <c r="AA34" s="48">
        <f t="shared" si="13"/>
        <v>0</v>
      </c>
      <c r="AB34" s="49">
        <f t="shared" si="14"/>
        <v>0</v>
      </c>
      <c r="AC34" s="109">
        <f t="shared" si="15"/>
        <v>0</v>
      </c>
      <c r="AD34" s="82">
        <f t="shared" si="16"/>
        <v>0</v>
      </c>
      <c r="AE34" s="110">
        <f t="shared" si="17"/>
        <v>0</v>
      </c>
      <c r="AF34" s="213">
        <v>29</v>
      </c>
      <c r="AG34" s="214">
        <v>2</v>
      </c>
      <c r="AH34" s="215">
        <v>2004</v>
      </c>
      <c r="AI34" s="157" t="s">
        <v>20</v>
      </c>
      <c r="AJ34" s="213">
        <v>1</v>
      </c>
      <c r="AK34" s="214">
        <v>3</v>
      </c>
      <c r="AL34" s="215">
        <v>2004</v>
      </c>
      <c r="AM34" s="54">
        <f t="shared" si="18"/>
        <v>0</v>
      </c>
      <c r="AN34" s="50">
        <f t="shared" si="19"/>
        <v>0</v>
      </c>
      <c r="AO34" s="51">
        <f t="shared" si="20"/>
        <v>0</v>
      </c>
      <c r="AP34" s="51">
        <f t="shared" si="21"/>
        <v>0</v>
      </c>
      <c r="AQ34" s="12">
        <f t="shared" si="22"/>
        <v>0</v>
      </c>
      <c r="AR34" s="12">
        <f t="shared" si="23"/>
        <v>0</v>
      </c>
      <c r="AS34" s="20">
        <f t="shared" si="24"/>
        <v>0</v>
      </c>
      <c r="AT34" s="44">
        <v>2</v>
      </c>
      <c r="AU34" s="42">
        <v>4</v>
      </c>
      <c r="AV34" s="22">
        <v>6</v>
      </c>
      <c r="AW34" s="43">
        <v>9</v>
      </c>
      <c r="AX34" s="41">
        <v>11</v>
      </c>
      <c r="AY34" s="45">
        <v>29</v>
      </c>
      <c r="AZ34" s="21">
        <v>28</v>
      </c>
      <c r="BA34" s="46">
        <v>31</v>
      </c>
      <c r="BB34" s="47">
        <v>30</v>
      </c>
      <c r="BC34" s="13">
        <f t="shared" si="25"/>
        <v>31</v>
      </c>
      <c r="BD34" s="24">
        <f t="shared" si="26"/>
        <v>0</v>
      </c>
      <c r="BE34" s="31">
        <f t="shared" si="27"/>
        <v>0</v>
      </c>
      <c r="BF34" s="29" t="e">
        <f t="shared" si="28"/>
        <v>#NUM!</v>
      </c>
      <c r="BG34" s="29" t="e">
        <f t="shared" si="29"/>
        <v>#NUM!</v>
      </c>
      <c r="BH34" s="23" t="e">
        <f t="shared" si="30"/>
        <v>#NUM!</v>
      </c>
      <c r="BI34" s="280"/>
    </row>
    <row r="35" spans="1:61" ht="13.5" thickBot="1" x14ac:dyDescent="0.25">
      <c r="A35" s="80"/>
      <c r="B35" s="111">
        <f t="shared" si="31"/>
        <v>328</v>
      </c>
      <c r="C35" s="112"/>
      <c r="D35" s="256"/>
      <c r="E35" s="163"/>
      <c r="F35" s="163"/>
      <c r="G35" s="163"/>
      <c r="H35" s="106"/>
      <c r="I35" s="106"/>
      <c r="J35" s="106"/>
      <c r="K35" s="261"/>
      <c r="L35" s="261"/>
      <c r="M35" s="261"/>
      <c r="N35" s="158" t="e">
        <f t="shared" si="0"/>
        <v>#NUM!</v>
      </c>
      <c r="O35" s="252">
        <f t="shared" si="1"/>
        <v>0</v>
      </c>
      <c r="P35" s="253">
        <f t="shared" si="2"/>
        <v>0</v>
      </c>
      <c r="Q35" s="253">
        <f t="shared" si="3"/>
        <v>0</v>
      </c>
      <c r="R35" s="108">
        <f t="shared" si="4"/>
        <v>0</v>
      </c>
      <c r="S35" s="100">
        <f t="shared" si="5"/>
        <v>0</v>
      </c>
      <c r="T35" s="100">
        <f t="shared" si="6"/>
        <v>0</v>
      </c>
      <c r="U35" s="101">
        <f t="shared" si="7"/>
        <v>0</v>
      </c>
      <c r="V35" s="102">
        <f t="shared" si="8"/>
        <v>0</v>
      </c>
      <c r="W35" s="102">
        <f t="shared" si="9"/>
        <v>0</v>
      </c>
      <c r="X35" s="167">
        <f t="shared" si="10"/>
        <v>0.6</v>
      </c>
      <c r="Y35" s="103">
        <f t="shared" si="11"/>
        <v>0</v>
      </c>
      <c r="Z35" s="48">
        <f t="shared" si="12"/>
        <v>0</v>
      </c>
      <c r="AA35" s="48">
        <f t="shared" si="13"/>
        <v>0</v>
      </c>
      <c r="AB35" s="49">
        <f t="shared" si="14"/>
        <v>0</v>
      </c>
      <c r="AC35" s="109">
        <f t="shared" si="15"/>
        <v>0</v>
      </c>
      <c r="AD35" s="82">
        <f t="shared" si="16"/>
        <v>0</v>
      </c>
      <c r="AE35" s="110">
        <f t="shared" si="17"/>
        <v>0</v>
      </c>
      <c r="AF35" s="213">
        <v>29</v>
      </c>
      <c r="AG35" s="214">
        <v>2</v>
      </c>
      <c r="AH35" s="215">
        <v>2004</v>
      </c>
      <c r="AI35" s="157" t="s">
        <v>20</v>
      </c>
      <c r="AJ35" s="213">
        <v>1</v>
      </c>
      <c r="AK35" s="214">
        <v>3</v>
      </c>
      <c r="AL35" s="215">
        <v>2004</v>
      </c>
      <c r="AM35" s="54">
        <f t="shared" si="18"/>
        <v>0</v>
      </c>
      <c r="AN35" s="50">
        <f t="shared" si="19"/>
        <v>0</v>
      </c>
      <c r="AO35" s="51">
        <f t="shared" si="20"/>
        <v>0</v>
      </c>
      <c r="AP35" s="51">
        <f t="shared" si="21"/>
        <v>0</v>
      </c>
      <c r="AQ35" s="12">
        <f t="shared" si="22"/>
        <v>0</v>
      </c>
      <c r="AR35" s="12">
        <f t="shared" si="23"/>
        <v>0</v>
      </c>
      <c r="AS35" s="20">
        <f t="shared" si="24"/>
        <v>0</v>
      </c>
      <c r="AT35" s="44">
        <v>2</v>
      </c>
      <c r="AU35" s="42">
        <v>4</v>
      </c>
      <c r="AV35" s="22">
        <v>6</v>
      </c>
      <c r="AW35" s="43">
        <v>9</v>
      </c>
      <c r="AX35" s="41">
        <v>11</v>
      </c>
      <c r="AY35" s="45">
        <v>29</v>
      </c>
      <c r="AZ35" s="21">
        <v>28</v>
      </c>
      <c r="BA35" s="46">
        <v>31</v>
      </c>
      <c r="BB35" s="47">
        <v>30</v>
      </c>
      <c r="BC35" s="13">
        <f t="shared" si="25"/>
        <v>31</v>
      </c>
      <c r="BD35" s="24">
        <f t="shared" si="26"/>
        <v>0</v>
      </c>
      <c r="BE35" s="31">
        <f t="shared" si="27"/>
        <v>0</v>
      </c>
      <c r="BF35" s="29" t="e">
        <f t="shared" si="28"/>
        <v>#NUM!</v>
      </c>
      <c r="BG35" s="29" t="e">
        <f t="shared" si="29"/>
        <v>#NUM!</v>
      </c>
      <c r="BH35" s="23" t="e">
        <f t="shared" si="30"/>
        <v>#NUM!</v>
      </c>
      <c r="BI35" s="280"/>
    </row>
    <row r="36" spans="1:61" ht="13.5" thickBot="1" x14ac:dyDescent="0.25">
      <c r="A36" s="80"/>
      <c r="B36" s="111">
        <f t="shared" si="31"/>
        <v>329</v>
      </c>
      <c r="C36" s="112"/>
      <c r="D36" s="256"/>
      <c r="E36" s="163"/>
      <c r="F36" s="163"/>
      <c r="G36" s="163"/>
      <c r="H36" s="106"/>
      <c r="I36" s="106"/>
      <c r="J36" s="106"/>
      <c r="K36" s="261"/>
      <c r="L36" s="261"/>
      <c r="M36" s="261"/>
      <c r="N36" s="158" t="e">
        <f t="shared" si="0"/>
        <v>#NUM!</v>
      </c>
      <c r="O36" s="252">
        <f t="shared" si="1"/>
        <v>0</v>
      </c>
      <c r="P36" s="253">
        <f t="shared" si="2"/>
        <v>0</v>
      </c>
      <c r="Q36" s="253">
        <f t="shared" si="3"/>
        <v>0</v>
      </c>
      <c r="R36" s="108">
        <f t="shared" si="4"/>
        <v>0</v>
      </c>
      <c r="S36" s="100">
        <f t="shared" si="5"/>
        <v>0</v>
      </c>
      <c r="T36" s="100">
        <f t="shared" si="6"/>
        <v>0</v>
      </c>
      <c r="U36" s="101">
        <f t="shared" si="7"/>
        <v>0</v>
      </c>
      <c r="V36" s="102">
        <f t="shared" si="8"/>
        <v>0</v>
      </c>
      <c r="W36" s="102">
        <f t="shared" si="9"/>
        <v>0</v>
      </c>
      <c r="X36" s="167">
        <f t="shared" si="10"/>
        <v>0.6</v>
      </c>
      <c r="Y36" s="103">
        <f t="shared" si="11"/>
        <v>0</v>
      </c>
      <c r="Z36" s="48">
        <f t="shared" si="12"/>
        <v>0</v>
      </c>
      <c r="AA36" s="48">
        <f t="shared" si="13"/>
        <v>0</v>
      </c>
      <c r="AB36" s="49">
        <f t="shared" si="14"/>
        <v>0</v>
      </c>
      <c r="AC36" s="109">
        <f t="shared" si="15"/>
        <v>0</v>
      </c>
      <c r="AD36" s="82">
        <f t="shared" si="16"/>
        <v>0</v>
      </c>
      <c r="AE36" s="110">
        <f t="shared" si="17"/>
        <v>0</v>
      </c>
      <c r="AF36" s="213">
        <v>29</v>
      </c>
      <c r="AG36" s="214">
        <v>2</v>
      </c>
      <c r="AH36" s="215">
        <v>2004</v>
      </c>
      <c r="AI36" s="157" t="s">
        <v>20</v>
      </c>
      <c r="AJ36" s="213">
        <v>1</v>
      </c>
      <c r="AK36" s="214">
        <v>3</v>
      </c>
      <c r="AL36" s="215">
        <v>2004</v>
      </c>
      <c r="AM36" s="54">
        <f t="shared" si="18"/>
        <v>0</v>
      </c>
      <c r="AN36" s="50">
        <f t="shared" si="19"/>
        <v>0</v>
      </c>
      <c r="AO36" s="51">
        <f t="shared" si="20"/>
        <v>0</v>
      </c>
      <c r="AP36" s="51">
        <f t="shared" si="21"/>
        <v>0</v>
      </c>
      <c r="AQ36" s="12">
        <f t="shared" si="22"/>
        <v>0</v>
      </c>
      <c r="AR36" s="12">
        <f t="shared" si="23"/>
        <v>0</v>
      </c>
      <c r="AS36" s="20">
        <f t="shared" si="24"/>
        <v>0</v>
      </c>
      <c r="AT36" s="44">
        <v>2</v>
      </c>
      <c r="AU36" s="42">
        <v>4</v>
      </c>
      <c r="AV36" s="22">
        <v>6</v>
      </c>
      <c r="AW36" s="43">
        <v>9</v>
      </c>
      <c r="AX36" s="41">
        <v>11</v>
      </c>
      <c r="AY36" s="45">
        <v>29</v>
      </c>
      <c r="AZ36" s="21">
        <v>28</v>
      </c>
      <c r="BA36" s="46">
        <v>31</v>
      </c>
      <c r="BB36" s="47">
        <v>30</v>
      </c>
      <c r="BC36" s="13">
        <f t="shared" si="25"/>
        <v>31</v>
      </c>
      <c r="BD36" s="24">
        <f t="shared" si="26"/>
        <v>0</v>
      </c>
      <c r="BE36" s="31">
        <f t="shared" si="27"/>
        <v>0</v>
      </c>
      <c r="BF36" s="29" t="e">
        <f t="shared" si="28"/>
        <v>#NUM!</v>
      </c>
      <c r="BG36" s="29" t="e">
        <f t="shared" si="29"/>
        <v>#NUM!</v>
      </c>
      <c r="BH36" s="23" t="e">
        <f t="shared" si="30"/>
        <v>#NUM!</v>
      </c>
      <c r="BI36" s="280"/>
    </row>
    <row r="37" spans="1:61" ht="13.5" thickBot="1" x14ac:dyDescent="0.25">
      <c r="A37" s="80"/>
      <c r="B37" s="148">
        <f t="shared" si="31"/>
        <v>330</v>
      </c>
      <c r="C37" s="149"/>
      <c r="D37" s="257"/>
      <c r="E37" s="164"/>
      <c r="F37" s="164"/>
      <c r="G37" s="164"/>
      <c r="H37" s="150"/>
      <c r="I37" s="150"/>
      <c r="J37" s="150"/>
      <c r="K37" s="263"/>
      <c r="L37" s="263"/>
      <c r="M37" s="263"/>
      <c r="N37" s="158" t="e">
        <f t="shared" si="0"/>
        <v>#NUM!</v>
      </c>
      <c r="O37" s="252">
        <f t="shared" si="1"/>
        <v>0</v>
      </c>
      <c r="P37" s="253">
        <f t="shared" si="2"/>
        <v>0</v>
      </c>
      <c r="Q37" s="253">
        <f t="shared" si="3"/>
        <v>0</v>
      </c>
      <c r="R37" s="161">
        <f t="shared" si="4"/>
        <v>0</v>
      </c>
      <c r="S37" s="151">
        <f t="shared" si="5"/>
        <v>0</v>
      </c>
      <c r="T37" s="151">
        <f t="shared" si="6"/>
        <v>0</v>
      </c>
      <c r="U37" s="152">
        <f t="shared" si="7"/>
        <v>0</v>
      </c>
      <c r="V37" s="153">
        <f t="shared" si="8"/>
        <v>0</v>
      </c>
      <c r="W37" s="153">
        <f t="shared" si="9"/>
        <v>0</v>
      </c>
      <c r="X37" s="168">
        <f t="shared" si="10"/>
        <v>0.6</v>
      </c>
      <c r="Y37" s="103">
        <f t="shared" si="11"/>
        <v>0</v>
      </c>
      <c r="Z37" s="48">
        <f t="shared" si="12"/>
        <v>0</v>
      </c>
      <c r="AA37" s="48">
        <f t="shared" si="13"/>
        <v>0</v>
      </c>
      <c r="AB37" s="49">
        <f t="shared" si="14"/>
        <v>0</v>
      </c>
      <c r="AC37" s="109">
        <f t="shared" si="15"/>
        <v>0</v>
      </c>
      <c r="AD37" s="82">
        <f t="shared" si="16"/>
        <v>0</v>
      </c>
      <c r="AE37" s="110">
        <f t="shared" si="17"/>
        <v>0</v>
      </c>
      <c r="AF37" s="213">
        <v>29</v>
      </c>
      <c r="AG37" s="214">
        <v>2</v>
      </c>
      <c r="AH37" s="215">
        <v>2004</v>
      </c>
      <c r="AI37" s="157" t="s">
        <v>20</v>
      </c>
      <c r="AJ37" s="213">
        <v>1</v>
      </c>
      <c r="AK37" s="214">
        <v>3</v>
      </c>
      <c r="AL37" s="215">
        <v>2004</v>
      </c>
      <c r="AM37" s="54">
        <f t="shared" si="18"/>
        <v>0</v>
      </c>
      <c r="AN37" s="50">
        <f t="shared" si="19"/>
        <v>0</v>
      </c>
      <c r="AO37" s="51">
        <f t="shared" si="20"/>
        <v>0</v>
      </c>
      <c r="AP37" s="51">
        <f t="shared" si="21"/>
        <v>0</v>
      </c>
      <c r="AQ37" s="12">
        <f t="shared" si="22"/>
        <v>0</v>
      </c>
      <c r="AR37" s="12">
        <f t="shared" si="23"/>
        <v>0</v>
      </c>
      <c r="AS37" s="20">
        <f t="shared" si="24"/>
        <v>0</v>
      </c>
      <c r="AT37" s="44">
        <v>2</v>
      </c>
      <c r="AU37" s="42">
        <v>4</v>
      </c>
      <c r="AV37" s="22">
        <v>6</v>
      </c>
      <c r="AW37" s="43">
        <v>9</v>
      </c>
      <c r="AX37" s="41">
        <v>11</v>
      </c>
      <c r="AY37" s="45">
        <v>29</v>
      </c>
      <c r="AZ37" s="21">
        <v>28</v>
      </c>
      <c r="BA37" s="46">
        <v>31</v>
      </c>
      <c r="BB37" s="47">
        <v>30</v>
      </c>
      <c r="BC37" s="13">
        <f t="shared" si="25"/>
        <v>31</v>
      </c>
      <c r="BD37" s="24">
        <f t="shared" si="26"/>
        <v>0</v>
      </c>
      <c r="BE37" s="31">
        <f t="shared" si="27"/>
        <v>0</v>
      </c>
      <c r="BF37" s="29" t="e">
        <f t="shared" si="28"/>
        <v>#NUM!</v>
      </c>
      <c r="BG37" s="29" t="e">
        <f t="shared" si="29"/>
        <v>#NUM!</v>
      </c>
      <c r="BH37" s="23" t="e">
        <f t="shared" si="30"/>
        <v>#NUM!</v>
      </c>
      <c r="BI37" s="280"/>
    </row>
    <row r="38" spans="1:61" ht="14.25" thickTop="1" thickBot="1" x14ac:dyDescent="0.25">
      <c r="A38" s="80"/>
      <c r="B38" s="104">
        <f t="shared" si="31"/>
        <v>331</v>
      </c>
      <c r="C38" s="154"/>
      <c r="D38" s="258"/>
      <c r="E38" s="165"/>
      <c r="F38" s="165"/>
      <c r="G38" s="165"/>
      <c r="H38" s="107"/>
      <c r="I38" s="107"/>
      <c r="J38" s="107"/>
      <c r="K38" s="261"/>
      <c r="L38" s="261"/>
      <c r="M38" s="261"/>
      <c r="N38" s="158" t="e">
        <f t="shared" si="0"/>
        <v>#NUM!</v>
      </c>
      <c r="O38" s="252">
        <f t="shared" si="1"/>
        <v>0</v>
      </c>
      <c r="P38" s="253">
        <f t="shared" si="2"/>
        <v>0</v>
      </c>
      <c r="Q38" s="253">
        <f t="shared" si="3"/>
        <v>0</v>
      </c>
      <c r="R38" s="155">
        <f t="shared" si="4"/>
        <v>0</v>
      </c>
      <c r="S38" s="100">
        <f t="shared" si="5"/>
        <v>0</v>
      </c>
      <c r="T38" s="100">
        <f t="shared" si="6"/>
        <v>0</v>
      </c>
      <c r="U38" s="101">
        <f t="shared" si="7"/>
        <v>0</v>
      </c>
      <c r="V38" s="102">
        <f t="shared" si="8"/>
        <v>0</v>
      </c>
      <c r="W38" s="102">
        <f t="shared" si="9"/>
        <v>0</v>
      </c>
      <c r="X38" s="167">
        <f t="shared" si="10"/>
        <v>0.6</v>
      </c>
      <c r="Y38" s="103">
        <f t="shared" si="11"/>
        <v>0</v>
      </c>
      <c r="Z38" s="48">
        <f t="shared" si="12"/>
        <v>0</v>
      </c>
      <c r="AA38" s="48">
        <f t="shared" si="13"/>
        <v>0</v>
      </c>
      <c r="AB38" s="49">
        <f t="shared" si="14"/>
        <v>0</v>
      </c>
      <c r="AC38" s="109">
        <f t="shared" si="15"/>
        <v>0</v>
      </c>
      <c r="AD38" s="82">
        <f t="shared" si="16"/>
        <v>0</v>
      </c>
      <c r="AE38" s="110">
        <f t="shared" si="17"/>
        <v>0</v>
      </c>
      <c r="AF38" s="213">
        <v>29</v>
      </c>
      <c r="AG38" s="214">
        <v>2</v>
      </c>
      <c r="AH38" s="215">
        <v>2004</v>
      </c>
      <c r="AI38" s="157" t="s">
        <v>20</v>
      </c>
      <c r="AJ38" s="213">
        <v>1</v>
      </c>
      <c r="AK38" s="214">
        <v>3</v>
      </c>
      <c r="AL38" s="215">
        <v>2004</v>
      </c>
      <c r="AM38" s="54">
        <f t="shared" si="18"/>
        <v>0</v>
      </c>
      <c r="AN38" s="50">
        <f t="shared" si="19"/>
        <v>0</v>
      </c>
      <c r="AO38" s="51">
        <f t="shared" si="20"/>
        <v>0</v>
      </c>
      <c r="AP38" s="51">
        <f t="shared" si="21"/>
        <v>0</v>
      </c>
      <c r="AQ38" s="12">
        <f t="shared" si="22"/>
        <v>0</v>
      </c>
      <c r="AR38" s="12">
        <f t="shared" si="23"/>
        <v>0</v>
      </c>
      <c r="AS38" s="20">
        <f t="shared" si="24"/>
        <v>0</v>
      </c>
      <c r="AT38" s="44">
        <v>2</v>
      </c>
      <c r="AU38" s="42">
        <v>4</v>
      </c>
      <c r="AV38" s="22">
        <v>6</v>
      </c>
      <c r="AW38" s="43">
        <v>9</v>
      </c>
      <c r="AX38" s="41">
        <v>11</v>
      </c>
      <c r="AY38" s="45">
        <v>29</v>
      </c>
      <c r="AZ38" s="21">
        <v>28</v>
      </c>
      <c r="BA38" s="46">
        <v>31</v>
      </c>
      <c r="BB38" s="47">
        <v>30</v>
      </c>
      <c r="BC38" s="13">
        <f t="shared" si="25"/>
        <v>31</v>
      </c>
      <c r="BD38" s="24">
        <f t="shared" si="26"/>
        <v>0</v>
      </c>
      <c r="BE38" s="31">
        <f t="shared" si="27"/>
        <v>0</v>
      </c>
      <c r="BF38" s="29" t="e">
        <f t="shared" si="28"/>
        <v>#NUM!</v>
      </c>
      <c r="BG38" s="29" t="e">
        <f t="shared" si="29"/>
        <v>#NUM!</v>
      </c>
      <c r="BH38" s="23" t="e">
        <f t="shared" si="30"/>
        <v>#NUM!</v>
      </c>
      <c r="BI38" s="280"/>
    </row>
    <row r="39" spans="1:61" ht="13.5" thickBot="1" x14ac:dyDescent="0.25">
      <c r="A39" s="80"/>
      <c r="B39" s="111">
        <f t="shared" si="31"/>
        <v>332</v>
      </c>
      <c r="C39" s="112"/>
      <c r="D39" s="256"/>
      <c r="E39" s="163"/>
      <c r="F39" s="163"/>
      <c r="G39" s="163"/>
      <c r="H39" s="106"/>
      <c r="I39" s="106"/>
      <c r="J39" s="106"/>
      <c r="K39" s="261"/>
      <c r="L39" s="261"/>
      <c r="M39" s="261"/>
      <c r="N39" s="158" t="e">
        <f t="shared" si="0"/>
        <v>#NUM!</v>
      </c>
      <c r="O39" s="252">
        <f t="shared" si="1"/>
        <v>0</v>
      </c>
      <c r="P39" s="253">
        <f t="shared" si="2"/>
        <v>0</v>
      </c>
      <c r="Q39" s="253">
        <f t="shared" si="3"/>
        <v>0</v>
      </c>
      <c r="R39" s="108">
        <f t="shared" si="4"/>
        <v>0</v>
      </c>
      <c r="S39" s="100">
        <f t="shared" si="5"/>
        <v>0</v>
      </c>
      <c r="T39" s="100">
        <f t="shared" si="6"/>
        <v>0</v>
      </c>
      <c r="U39" s="101">
        <f t="shared" si="7"/>
        <v>0</v>
      </c>
      <c r="V39" s="102">
        <f t="shared" si="8"/>
        <v>0</v>
      </c>
      <c r="W39" s="102">
        <f t="shared" si="9"/>
        <v>0</v>
      </c>
      <c r="X39" s="167">
        <f t="shared" si="10"/>
        <v>0.6</v>
      </c>
      <c r="Y39" s="103">
        <f t="shared" si="11"/>
        <v>0</v>
      </c>
      <c r="Z39" s="48">
        <f t="shared" si="12"/>
        <v>0</v>
      </c>
      <c r="AA39" s="48">
        <f t="shared" si="13"/>
        <v>0</v>
      </c>
      <c r="AB39" s="49">
        <f t="shared" si="14"/>
        <v>0</v>
      </c>
      <c r="AC39" s="109">
        <f t="shared" si="15"/>
        <v>0</v>
      </c>
      <c r="AD39" s="82">
        <f t="shared" si="16"/>
        <v>0</v>
      </c>
      <c r="AE39" s="110">
        <f t="shared" si="17"/>
        <v>0</v>
      </c>
      <c r="AF39" s="213">
        <v>29</v>
      </c>
      <c r="AG39" s="214">
        <v>2</v>
      </c>
      <c r="AH39" s="215">
        <v>2004</v>
      </c>
      <c r="AI39" s="157" t="s">
        <v>20</v>
      </c>
      <c r="AJ39" s="213">
        <v>1</v>
      </c>
      <c r="AK39" s="214">
        <v>3</v>
      </c>
      <c r="AL39" s="215">
        <v>2004</v>
      </c>
      <c r="AM39" s="54">
        <f t="shared" si="18"/>
        <v>0</v>
      </c>
      <c r="AN39" s="50">
        <f t="shared" si="19"/>
        <v>0</v>
      </c>
      <c r="AO39" s="51">
        <f t="shared" si="20"/>
        <v>0</v>
      </c>
      <c r="AP39" s="51">
        <f t="shared" si="21"/>
        <v>0</v>
      </c>
      <c r="AQ39" s="12">
        <f t="shared" si="22"/>
        <v>0</v>
      </c>
      <c r="AR39" s="12">
        <f t="shared" si="23"/>
        <v>0</v>
      </c>
      <c r="AS39" s="20">
        <f t="shared" si="24"/>
        <v>0</v>
      </c>
      <c r="AT39" s="44">
        <v>2</v>
      </c>
      <c r="AU39" s="42">
        <v>4</v>
      </c>
      <c r="AV39" s="22">
        <v>6</v>
      </c>
      <c r="AW39" s="43">
        <v>9</v>
      </c>
      <c r="AX39" s="41">
        <v>11</v>
      </c>
      <c r="AY39" s="45">
        <v>29</v>
      </c>
      <c r="AZ39" s="21">
        <v>28</v>
      </c>
      <c r="BA39" s="46">
        <v>31</v>
      </c>
      <c r="BB39" s="47">
        <v>30</v>
      </c>
      <c r="BC39" s="13">
        <f t="shared" si="25"/>
        <v>31</v>
      </c>
      <c r="BD39" s="24">
        <f t="shared" si="26"/>
        <v>0</v>
      </c>
      <c r="BE39" s="31">
        <f t="shared" si="27"/>
        <v>0</v>
      </c>
      <c r="BF39" s="29" t="e">
        <f t="shared" si="28"/>
        <v>#NUM!</v>
      </c>
      <c r="BG39" s="29" t="e">
        <f t="shared" si="29"/>
        <v>#NUM!</v>
      </c>
      <c r="BH39" s="23" t="e">
        <f t="shared" si="30"/>
        <v>#NUM!</v>
      </c>
      <c r="BI39" s="280"/>
    </row>
    <row r="40" spans="1:61" ht="13.5" thickBot="1" x14ac:dyDescent="0.25">
      <c r="A40" s="80"/>
      <c r="B40" s="111">
        <f t="shared" si="31"/>
        <v>333</v>
      </c>
      <c r="C40" s="112"/>
      <c r="D40" s="256"/>
      <c r="E40" s="163"/>
      <c r="F40" s="163"/>
      <c r="G40" s="163"/>
      <c r="H40" s="106"/>
      <c r="I40" s="106"/>
      <c r="J40" s="106"/>
      <c r="K40" s="261"/>
      <c r="L40" s="261"/>
      <c r="M40" s="261"/>
      <c r="N40" s="158" t="e">
        <f t="shared" ref="N40:N71" si="32">BH40</f>
        <v>#NUM!</v>
      </c>
      <c r="O40" s="252">
        <f t="shared" ref="O40:O71" si="33">IF(M40&gt;0,(IF(H40&gt;K40,(IF(I40&gt;(L40-1),M40-J40-1,M40-J40)),(IF(I40&gt;(L40),M40-J40-1,M40-J40)))),0)</f>
        <v>0</v>
      </c>
      <c r="P40" s="253">
        <f t="shared" ref="P40:P71" si="34">IF(L40&gt;0,(IF(H40&gt;K40,(IF(I40&gt;(L40-1),L40+11-I40,L40-I40-1)),(IF((I40-1)&lt;L40,L40-I40,(IF(I40&gt;(L40-1),L40-I40+12,L40-I40)))))),0)</f>
        <v>0</v>
      </c>
      <c r="Q40" s="253">
        <f t="shared" ref="Q40:Q71" si="35">IF(K40&gt;0,(IF(H40=0,IF(I40=0,IF(J40=0,IF(K40=0,IF(L40=0,IF(M40=0,0,BE40))))),BE40)),0)</f>
        <v>0</v>
      </c>
      <c r="R40" s="108">
        <f t="shared" ref="R40:R71" si="36">AE40</f>
        <v>0</v>
      </c>
      <c r="S40" s="100">
        <f t="shared" ref="S40:S71" si="37">IF(M40=0,0,(IF(J40=0,0,AD40)))</f>
        <v>0</v>
      </c>
      <c r="T40" s="100">
        <f t="shared" ref="T40:T71" si="38">IF(M40=0,0,(IF(J40=0,0,AC40)))</f>
        <v>0</v>
      </c>
      <c r="U40" s="101">
        <f t="shared" ref="U40:U71" si="39">E40+O40</f>
        <v>0</v>
      </c>
      <c r="V40" s="102">
        <f t="shared" ref="V40:V71" si="40">F40+P40</f>
        <v>0</v>
      </c>
      <c r="W40" s="102">
        <f t="shared" ref="W40:W71" si="41">G40+Q40</f>
        <v>0</v>
      </c>
      <c r="X40" s="167">
        <f t="shared" ref="X40:X71" si="42">IF(R40&lt;5,60%,IF(AND(R40&gt;=5,R40&lt;8),80%,IF(R40&gt;=8,100%)))</f>
        <v>0.6</v>
      </c>
      <c r="Y40" s="103">
        <f t="shared" ref="Y40:Y71" si="43">W40</f>
        <v>0</v>
      </c>
      <c r="Z40" s="48">
        <f t="shared" ref="Z40:Z71" si="44">AA40+V40</f>
        <v>0</v>
      </c>
      <c r="AA40" s="48">
        <f t="shared" ref="AA40:AA71" si="45">INT(Y40/30)</f>
        <v>0</v>
      </c>
      <c r="AB40" s="49">
        <f t="shared" ref="AB40:AB71" si="46">INT(Z40/12)</f>
        <v>0</v>
      </c>
      <c r="AC40" s="109">
        <f t="shared" ref="AC40:AC71" si="47">IF(Y40&gt;29,Y40-30*INT(Y40/30),Y40)</f>
        <v>0</v>
      </c>
      <c r="AD40" s="82">
        <f t="shared" ref="AD40:AD71" si="48">IF((Z40-AB40*12)&gt;10,Z40-AB40*12,Z40-AB40*12)</f>
        <v>0</v>
      </c>
      <c r="AE40" s="110">
        <f t="shared" ref="AE40:AE71" si="49">AB40+U40</f>
        <v>0</v>
      </c>
      <c r="AF40" s="213">
        <v>29</v>
      </c>
      <c r="AG40" s="214">
        <v>2</v>
      </c>
      <c r="AH40" s="215">
        <v>2004</v>
      </c>
      <c r="AI40" s="157" t="s">
        <v>20</v>
      </c>
      <c r="AJ40" s="213">
        <v>1</v>
      </c>
      <c r="AK40" s="214">
        <v>3</v>
      </c>
      <c r="AL40" s="215">
        <v>2004</v>
      </c>
      <c r="AM40" s="54">
        <f t="shared" ref="AM40:AM71" si="50">IF(H40=0,IF(I40=0,IF(J40=0,IF(K40=0,IF(L40=0,IF(M40=0,0,BH40))))),BH40)</f>
        <v>0</v>
      </c>
      <c r="AN40" s="50">
        <f t="shared" ref="AN40:AN71" si="51">IF(H40&gt;K40,(IF(I40&gt;(L40-1),M40-J40-1,M40-J40)),(IF(I40&gt;(L40),M40-J40-1,M40-J40)))</f>
        <v>0</v>
      </c>
      <c r="AO40" s="51">
        <f t="shared" ref="AO40:AO71" si="52">IF(H40&gt;K40,(IF(I40&gt;(L40-1),L40+11-I40,L40-I40-1)),(IF((I40-1)&lt;L40,L40-I40,(IF(I40&gt;(L40-1),L40-I40+12,L40-I40)))))</f>
        <v>0</v>
      </c>
      <c r="AP40" s="51">
        <f t="shared" ref="AP40:AP71" si="53">IF(H40=0,IF(I40=0,IF(J40=0,IF(K40=0,IF(L40=0,IF(M40=0,0,BE40))))),BE40)</f>
        <v>0</v>
      </c>
      <c r="AQ40" s="12">
        <f t="shared" ref="AQ40:AQ71" si="54">IF(AR40&lt;I40,M40-1,M40)</f>
        <v>0</v>
      </c>
      <c r="AR40" s="12">
        <f t="shared" ref="AR40:AR71" si="55">IF(K40&lt;H40,L40-1,L40)</f>
        <v>0</v>
      </c>
      <c r="AS40" s="20">
        <f t="shared" ref="AS40:AS71" si="56">AQ40-J40</f>
        <v>0</v>
      </c>
      <c r="AT40" s="44">
        <v>2</v>
      </c>
      <c r="AU40" s="42">
        <v>4</v>
      </c>
      <c r="AV40" s="22">
        <v>6</v>
      </c>
      <c r="AW40" s="43">
        <v>9</v>
      </c>
      <c r="AX40" s="41">
        <v>11</v>
      </c>
      <c r="AY40" s="45">
        <v>29</v>
      </c>
      <c r="AZ40" s="21">
        <v>28</v>
      </c>
      <c r="BA40" s="46">
        <v>31</v>
      </c>
      <c r="BB40" s="47">
        <v>30</v>
      </c>
      <c r="BC40" s="13">
        <f t="shared" ref="BC40:BC71" si="57">IF(I40=AU40,BB40,IF(I40=AV40,BB40,IF(I40=AW40,BB40,IF(I40=AX40,BB40,IF(I40=AT40,IF((J40/4-INT(J40/4)=0),AY40,AZ40),BA40)))))</f>
        <v>31</v>
      </c>
      <c r="BD40" s="24">
        <f t="shared" ref="BD40:BD71" si="58">IF(AR40&lt;I40,AR40+12,AR40)</f>
        <v>0</v>
      </c>
      <c r="BE40" s="31">
        <f t="shared" ref="BE40:BE71" si="59">IF(H40&gt;K40,K40+BC40-H40,K40-H40)</f>
        <v>0</v>
      </c>
      <c r="BF40" s="29" t="e">
        <f t="shared" ref="BF40:BF71" si="60">DATE(J40,I40,H40)</f>
        <v>#NUM!</v>
      </c>
      <c r="BG40" s="29" t="e">
        <f t="shared" ref="BG40:BG71" si="61">DATE(M40,L40,K40)</f>
        <v>#NUM!</v>
      </c>
      <c r="BH40" s="23" t="e">
        <f t="shared" ref="BH40:BH71" si="62">BG40-BF40</f>
        <v>#NUM!</v>
      </c>
      <c r="BI40" s="280"/>
    </row>
    <row r="41" spans="1:61" ht="13.5" thickBot="1" x14ac:dyDescent="0.25">
      <c r="A41" s="80"/>
      <c r="B41" s="111">
        <f t="shared" si="31"/>
        <v>334</v>
      </c>
      <c r="C41" s="112"/>
      <c r="D41" s="256"/>
      <c r="E41" s="163"/>
      <c r="F41" s="163"/>
      <c r="G41" s="163"/>
      <c r="H41" s="106"/>
      <c r="I41" s="106"/>
      <c r="J41" s="106"/>
      <c r="K41" s="261"/>
      <c r="L41" s="261"/>
      <c r="M41" s="261"/>
      <c r="N41" s="158" t="e">
        <f t="shared" si="32"/>
        <v>#NUM!</v>
      </c>
      <c r="O41" s="252">
        <f t="shared" si="33"/>
        <v>0</v>
      </c>
      <c r="P41" s="253">
        <f t="shared" si="34"/>
        <v>0</v>
      </c>
      <c r="Q41" s="253">
        <f t="shared" si="35"/>
        <v>0</v>
      </c>
      <c r="R41" s="108">
        <f t="shared" si="36"/>
        <v>0</v>
      </c>
      <c r="S41" s="100">
        <f t="shared" si="37"/>
        <v>0</v>
      </c>
      <c r="T41" s="100">
        <f t="shared" si="38"/>
        <v>0</v>
      </c>
      <c r="U41" s="101">
        <f t="shared" si="39"/>
        <v>0</v>
      </c>
      <c r="V41" s="102">
        <f t="shared" si="40"/>
        <v>0</v>
      </c>
      <c r="W41" s="102">
        <f t="shared" si="41"/>
        <v>0</v>
      </c>
      <c r="X41" s="167">
        <f t="shared" si="42"/>
        <v>0.6</v>
      </c>
      <c r="Y41" s="103">
        <f t="shared" si="43"/>
        <v>0</v>
      </c>
      <c r="Z41" s="48">
        <f t="shared" si="44"/>
        <v>0</v>
      </c>
      <c r="AA41" s="48">
        <f t="shared" si="45"/>
        <v>0</v>
      </c>
      <c r="AB41" s="49">
        <f t="shared" si="46"/>
        <v>0</v>
      </c>
      <c r="AC41" s="109">
        <f t="shared" si="47"/>
        <v>0</v>
      </c>
      <c r="AD41" s="82">
        <f t="shared" si="48"/>
        <v>0</v>
      </c>
      <c r="AE41" s="110">
        <f t="shared" si="49"/>
        <v>0</v>
      </c>
      <c r="AF41" s="213">
        <v>29</v>
      </c>
      <c r="AG41" s="214">
        <v>2</v>
      </c>
      <c r="AH41" s="215">
        <v>2004</v>
      </c>
      <c r="AI41" s="157" t="s">
        <v>20</v>
      </c>
      <c r="AJ41" s="213">
        <v>1</v>
      </c>
      <c r="AK41" s="214">
        <v>3</v>
      </c>
      <c r="AL41" s="215">
        <v>2004</v>
      </c>
      <c r="AM41" s="54">
        <f t="shared" si="50"/>
        <v>0</v>
      </c>
      <c r="AN41" s="50">
        <f t="shared" si="51"/>
        <v>0</v>
      </c>
      <c r="AO41" s="51">
        <f t="shared" si="52"/>
        <v>0</v>
      </c>
      <c r="AP41" s="51">
        <f t="shared" si="53"/>
        <v>0</v>
      </c>
      <c r="AQ41" s="12">
        <f t="shared" si="54"/>
        <v>0</v>
      </c>
      <c r="AR41" s="12">
        <f t="shared" si="55"/>
        <v>0</v>
      </c>
      <c r="AS41" s="20">
        <f t="shared" si="56"/>
        <v>0</v>
      </c>
      <c r="AT41" s="44">
        <v>2</v>
      </c>
      <c r="AU41" s="42">
        <v>4</v>
      </c>
      <c r="AV41" s="22">
        <v>6</v>
      </c>
      <c r="AW41" s="43">
        <v>9</v>
      </c>
      <c r="AX41" s="41">
        <v>11</v>
      </c>
      <c r="AY41" s="45">
        <v>29</v>
      </c>
      <c r="AZ41" s="21">
        <v>28</v>
      </c>
      <c r="BA41" s="46">
        <v>31</v>
      </c>
      <c r="BB41" s="47">
        <v>30</v>
      </c>
      <c r="BC41" s="13">
        <f t="shared" si="57"/>
        <v>31</v>
      </c>
      <c r="BD41" s="24">
        <f t="shared" si="58"/>
        <v>0</v>
      </c>
      <c r="BE41" s="31">
        <f t="shared" si="59"/>
        <v>0</v>
      </c>
      <c r="BF41" s="29" t="e">
        <f t="shared" si="60"/>
        <v>#NUM!</v>
      </c>
      <c r="BG41" s="29" t="e">
        <f t="shared" si="61"/>
        <v>#NUM!</v>
      </c>
      <c r="BH41" s="23" t="e">
        <f t="shared" si="62"/>
        <v>#NUM!</v>
      </c>
      <c r="BI41" s="280"/>
    </row>
    <row r="42" spans="1:61" ht="13.5" thickBot="1" x14ac:dyDescent="0.25">
      <c r="A42" s="80"/>
      <c r="B42" s="111">
        <f t="shared" si="31"/>
        <v>335</v>
      </c>
      <c r="C42" s="112"/>
      <c r="D42" s="256"/>
      <c r="E42" s="163"/>
      <c r="F42" s="163"/>
      <c r="G42" s="163"/>
      <c r="H42" s="106"/>
      <c r="I42" s="106"/>
      <c r="J42" s="106"/>
      <c r="K42" s="261"/>
      <c r="L42" s="261"/>
      <c r="M42" s="261"/>
      <c r="N42" s="158" t="e">
        <f t="shared" si="32"/>
        <v>#NUM!</v>
      </c>
      <c r="O42" s="252">
        <f t="shared" si="33"/>
        <v>0</v>
      </c>
      <c r="P42" s="253">
        <f t="shared" si="34"/>
        <v>0</v>
      </c>
      <c r="Q42" s="253">
        <f t="shared" si="35"/>
        <v>0</v>
      </c>
      <c r="R42" s="108">
        <f t="shared" si="36"/>
        <v>0</v>
      </c>
      <c r="S42" s="100">
        <f t="shared" si="37"/>
        <v>0</v>
      </c>
      <c r="T42" s="100">
        <f t="shared" si="38"/>
        <v>0</v>
      </c>
      <c r="U42" s="101">
        <f t="shared" si="39"/>
        <v>0</v>
      </c>
      <c r="V42" s="102">
        <f t="shared" si="40"/>
        <v>0</v>
      </c>
      <c r="W42" s="102">
        <f t="shared" si="41"/>
        <v>0</v>
      </c>
      <c r="X42" s="167">
        <f t="shared" si="42"/>
        <v>0.6</v>
      </c>
      <c r="Y42" s="103">
        <f t="shared" si="43"/>
        <v>0</v>
      </c>
      <c r="Z42" s="48">
        <f t="shared" si="44"/>
        <v>0</v>
      </c>
      <c r="AA42" s="48">
        <f t="shared" si="45"/>
        <v>0</v>
      </c>
      <c r="AB42" s="49">
        <f t="shared" si="46"/>
        <v>0</v>
      </c>
      <c r="AC42" s="109">
        <f t="shared" si="47"/>
        <v>0</v>
      </c>
      <c r="AD42" s="82">
        <f t="shared" si="48"/>
        <v>0</v>
      </c>
      <c r="AE42" s="110">
        <f t="shared" si="49"/>
        <v>0</v>
      </c>
      <c r="AF42" s="213">
        <v>29</v>
      </c>
      <c r="AG42" s="214">
        <v>2</v>
      </c>
      <c r="AH42" s="215">
        <v>2004</v>
      </c>
      <c r="AI42" s="157" t="s">
        <v>20</v>
      </c>
      <c r="AJ42" s="213">
        <v>1</v>
      </c>
      <c r="AK42" s="214">
        <v>3</v>
      </c>
      <c r="AL42" s="215">
        <v>2004</v>
      </c>
      <c r="AM42" s="54">
        <f t="shared" si="50"/>
        <v>0</v>
      </c>
      <c r="AN42" s="50">
        <f t="shared" si="51"/>
        <v>0</v>
      </c>
      <c r="AO42" s="51">
        <f t="shared" si="52"/>
        <v>0</v>
      </c>
      <c r="AP42" s="51">
        <f t="shared" si="53"/>
        <v>0</v>
      </c>
      <c r="AQ42" s="12">
        <f t="shared" si="54"/>
        <v>0</v>
      </c>
      <c r="AR42" s="12">
        <f t="shared" si="55"/>
        <v>0</v>
      </c>
      <c r="AS42" s="20">
        <f t="shared" si="56"/>
        <v>0</v>
      </c>
      <c r="AT42" s="44">
        <v>2</v>
      </c>
      <c r="AU42" s="42">
        <v>4</v>
      </c>
      <c r="AV42" s="22">
        <v>6</v>
      </c>
      <c r="AW42" s="43">
        <v>9</v>
      </c>
      <c r="AX42" s="41">
        <v>11</v>
      </c>
      <c r="AY42" s="45">
        <v>29</v>
      </c>
      <c r="AZ42" s="21">
        <v>28</v>
      </c>
      <c r="BA42" s="46">
        <v>31</v>
      </c>
      <c r="BB42" s="47">
        <v>30</v>
      </c>
      <c r="BC42" s="13">
        <f t="shared" si="57"/>
        <v>31</v>
      </c>
      <c r="BD42" s="24">
        <f t="shared" si="58"/>
        <v>0</v>
      </c>
      <c r="BE42" s="31">
        <f t="shared" si="59"/>
        <v>0</v>
      </c>
      <c r="BF42" s="29" t="e">
        <f t="shared" si="60"/>
        <v>#NUM!</v>
      </c>
      <c r="BG42" s="29" t="e">
        <f t="shared" si="61"/>
        <v>#NUM!</v>
      </c>
      <c r="BH42" s="23" t="e">
        <f t="shared" si="62"/>
        <v>#NUM!</v>
      </c>
      <c r="BI42" s="280"/>
    </row>
    <row r="43" spans="1:61" ht="13.5" thickBot="1" x14ac:dyDescent="0.25">
      <c r="A43" s="80"/>
      <c r="B43" s="111">
        <f t="shared" si="31"/>
        <v>336</v>
      </c>
      <c r="C43" s="112"/>
      <c r="D43" s="256"/>
      <c r="E43" s="163"/>
      <c r="F43" s="163"/>
      <c r="G43" s="163"/>
      <c r="H43" s="106"/>
      <c r="I43" s="106"/>
      <c r="J43" s="106"/>
      <c r="K43" s="261"/>
      <c r="L43" s="261"/>
      <c r="M43" s="261"/>
      <c r="N43" s="158" t="e">
        <f t="shared" si="32"/>
        <v>#NUM!</v>
      </c>
      <c r="O43" s="252">
        <f t="shared" si="33"/>
        <v>0</v>
      </c>
      <c r="P43" s="253">
        <f t="shared" si="34"/>
        <v>0</v>
      </c>
      <c r="Q43" s="253">
        <f t="shared" si="35"/>
        <v>0</v>
      </c>
      <c r="R43" s="108">
        <f t="shared" si="36"/>
        <v>0</v>
      </c>
      <c r="S43" s="100">
        <f t="shared" si="37"/>
        <v>0</v>
      </c>
      <c r="T43" s="100">
        <f t="shared" si="38"/>
        <v>0</v>
      </c>
      <c r="U43" s="101">
        <f t="shared" si="39"/>
        <v>0</v>
      </c>
      <c r="V43" s="102">
        <f t="shared" si="40"/>
        <v>0</v>
      </c>
      <c r="W43" s="102">
        <f t="shared" si="41"/>
        <v>0</v>
      </c>
      <c r="X43" s="167">
        <f t="shared" si="42"/>
        <v>0.6</v>
      </c>
      <c r="Y43" s="103">
        <f t="shared" si="43"/>
        <v>0</v>
      </c>
      <c r="Z43" s="48">
        <f t="shared" si="44"/>
        <v>0</v>
      </c>
      <c r="AA43" s="48">
        <f t="shared" si="45"/>
        <v>0</v>
      </c>
      <c r="AB43" s="49">
        <f t="shared" si="46"/>
        <v>0</v>
      </c>
      <c r="AC43" s="109">
        <f t="shared" si="47"/>
        <v>0</v>
      </c>
      <c r="AD43" s="82">
        <f t="shared" si="48"/>
        <v>0</v>
      </c>
      <c r="AE43" s="110">
        <f t="shared" si="49"/>
        <v>0</v>
      </c>
      <c r="AF43" s="213">
        <v>29</v>
      </c>
      <c r="AG43" s="214">
        <v>2</v>
      </c>
      <c r="AH43" s="215">
        <v>2004</v>
      </c>
      <c r="AI43" s="157" t="s">
        <v>20</v>
      </c>
      <c r="AJ43" s="213">
        <v>1</v>
      </c>
      <c r="AK43" s="214">
        <v>3</v>
      </c>
      <c r="AL43" s="215">
        <v>2004</v>
      </c>
      <c r="AM43" s="54">
        <f t="shared" si="50"/>
        <v>0</v>
      </c>
      <c r="AN43" s="50">
        <f t="shared" si="51"/>
        <v>0</v>
      </c>
      <c r="AO43" s="51">
        <f t="shared" si="52"/>
        <v>0</v>
      </c>
      <c r="AP43" s="51">
        <f t="shared" si="53"/>
        <v>0</v>
      </c>
      <c r="AQ43" s="12">
        <f t="shared" si="54"/>
        <v>0</v>
      </c>
      <c r="AR43" s="12">
        <f t="shared" si="55"/>
        <v>0</v>
      </c>
      <c r="AS43" s="20">
        <f t="shared" si="56"/>
        <v>0</v>
      </c>
      <c r="AT43" s="44">
        <v>2</v>
      </c>
      <c r="AU43" s="42">
        <v>4</v>
      </c>
      <c r="AV43" s="22">
        <v>6</v>
      </c>
      <c r="AW43" s="43">
        <v>9</v>
      </c>
      <c r="AX43" s="41">
        <v>11</v>
      </c>
      <c r="AY43" s="45">
        <v>29</v>
      </c>
      <c r="AZ43" s="21">
        <v>28</v>
      </c>
      <c r="BA43" s="46">
        <v>31</v>
      </c>
      <c r="BB43" s="47">
        <v>30</v>
      </c>
      <c r="BC43" s="13">
        <f t="shared" si="57"/>
        <v>31</v>
      </c>
      <c r="BD43" s="24">
        <f t="shared" si="58"/>
        <v>0</v>
      </c>
      <c r="BE43" s="31">
        <f t="shared" si="59"/>
        <v>0</v>
      </c>
      <c r="BF43" s="29" t="e">
        <f t="shared" si="60"/>
        <v>#NUM!</v>
      </c>
      <c r="BG43" s="29" t="e">
        <f t="shared" si="61"/>
        <v>#NUM!</v>
      </c>
      <c r="BH43" s="23" t="e">
        <f t="shared" si="62"/>
        <v>#NUM!</v>
      </c>
      <c r="BI43" s="280"/>
    </row>
    <row r="44" spans="1:61" ht="13.5" thickBot="1" x14ac:dyDescent="0.25">
      <c r="A44" s="80"/>
      <c r="B44" s="111">
        <f t="shared" si="31"/>
        <v>337</v>
      </c>
      <c r="C44" s="112"/>
      <c r="D44" s="256"/>
      <c r="E44" s="163"/>
      <c r="F44" s="163"/>
      <c r="G44" s="163"/>
      <c r="H44" s="106"/>
      <c r="I44" s="106"/>
      <c r="J44" s="106"/>
      <c r="K44" s="261"/>
      <c r="L44" s="261"/>
      <c r="M44" s="261"/>
      <c r="N44" s="158" t="e">
        <f t="shared" si="32"/>
        <v>#NUM!</v>
      </c>
      <c r="O44" s="252">
        <f t="shared" si="33"/>
        <v>0</v>
      </c>
      <c r="P44" s="253">
        <f t="shared" si="34"/>
        <v>0</v>
      </c>
      <c r="Q44" s="253">
        <f t="shared" si="35"/>
        <v>0</v>
      </c>
      <c r="R44" s="108">
        <f t="shared" si="36"/>
        <v>0</v>
      </c>
      <c r="S44" s="100">
        <f t="shared" si="37"/>
        <v>0</v>
      </c>
      <c r="T44" s="100">
        <f t="shared" si="38"/>
        <v>0</v>
      </c>
      <c r="U44" s="101">
        <f t="shared" si="39"/>
        <v>0</v>
      </c>
      <c r="V44" s="102">
        <f t="shared" si="40"/>
        <v>0</v>
      </c>
      <c r="W44" s="102">
        <f t="shared" si="41"/>
        <v>0</v>
      </c>
      <c r="X44" s="167">
        <f t="shared" si="42"/>
        <v>0.6</v>
      </c>
      <c r="Y44" s="103">
        <f t="shared" si="43"/>
        <v>0</v>
      </c>
      <c r="Z44" s="48">
        <f t="shared" si="44"/>
        <v>0</v>
      </c>
      <c r="AA44" s="48">
        <f t="shared" si="45"/>
        <v>0</v>
      </c>
      <c r="AB44" s="49">
        <f t="shared" si="46"/>
        <v>0</v>
      </c>
      <c r="AC44" s="109">
        <f t="shared" si="47"/>
        <v>0</v>
      </c>
      <c r="AD44" s="82">
        <f t="shared" si="48"/>
        <v>0</v>
      </c>
      <c r="AE44" s="110">
        <f t="shared" si="49"/>
        <v>0</v>
      </c>
      <c r="AF44" s="213">
        <v>29</v>
      </c>
      <c r="AG44" s="214">
        <v>2</v>
      </c>
      <c r="AH44" s="215">
        <v>2004</v>
      </c>
      <c r="AI44" s="157" t="s">
        <v>20</v>
      </c>
      <c r="AJ44" s="213">
        <v>1</v>
      </c>
      <c r="AK44" s="214">
        <v>3</v>
      </c>
      <c r="AL44" s="215">
        <v>2004</v>
      </c>
      <c r="AM44" s="54">
        <f t="shared" si="50"/>
        <v>0</v>
      </c>
      <c r="AN44" s="50">
        <f t="shared" si="51"/>
        <v>0</v>
      </c>
      <c r="AO44" s="51">
        <f t="shared" si="52"/>
        <v>0</v>
      </c>
      <c r="AP44" s="51">
        <f t="shared" si="53"/>
        <v>0</v>
      </c>
      <c r="AQ44" s="12">
        <f t="shared" si="54"/>
        <v>0</v>
      </c>
      <c r="AR44" s="12">
        <f t="shared" si="55"/>
        <v>0</v>
      </c>
      <c r="AS44" s="20">
        <f t="shared" si="56"/>
        <v>0</v>
      </c>
      <c r="AT44" s="44">
        <v>2</v>
      </c>
      <c r="AU44" s="42">
        <v>4</v>
      </c>
      <c r="AV44" s="22">
        <v>6</v>
      </c>
      <c r="AW44" s="43">
        <v>9</v>
      </c>
      <c r="AX44" s="41">
        <v>11</v>
      </c>
      <c r="AY44" s="45">
        <v>29</v>
      </c>
      <c r="AZ44" s="21">
        <v>28</v>
      </c>
      <c r="BA44" s="46">
        <v>31</v>
      </c>
      <c r="BB44" s="47">
        <v>30</v>
      </c>
      <c r="BC44" s="13">
        <f t="shared" si="57"/>
        <v>31</v>
      </c>
      <c r="BD44" s="24">
        <f t="shared" si="58"/>
        <v>0</v>
      </c>
      <c r="BE44" s="31">
        <f t="shared" si="59"/>
        <v>0</v>
      </c>
      <c r="BF44" s="29" t="e">
        <f t="shared" si="60"/>
        <v>#NUM!</v>
      </c>
      <c r="BG44" s="29" t="e">
        <f t="shared" si="61"/>
        <v>#NUM!</v>
      </c>
      <c r="BH44" s="23" t="e">
        <f t="shared" si="62"/>
        <v>#NUM!</v>
      </c>
      <c r="BI44" s="280"/>
    </row>
    <row r="45" spans="1:61" ht="13.5" thickBot="1" x14ac:dyDescent="0.25">
      <c r="A45" s="80"/>
      <c r="B45" s="111">
        <f t="shared" si="31"/>
        <v>338</v>
      </c>
      <c r="C45" s="112"/>
      <c r="D45" s="256"/>
      <c r="E45" s="163"/>
      <c r="F45" s="163"/>
      <c r="G45" s="163"/>
      <c r="H45" s="106"/>
      <c r="I45" s="106"/>
      <c r="J45" s="106"/>
      <c r="K45" s="261"/>
      <c r="L45" s="261"/>
      <c r="M45" s="261"/>
      <c r="N45" s="158" t="e">
        <f t="shared" si="32"/>
        <v>#NUM!</v>
      </c>
      <c r="O45" s="252">
        <f t="shared" si="33"/>
        <v>0</v>
      </c>
      <c r="P45" s="253">
        <f t="shared" si="34"/>
        <v>0</v>
      </c>
      <c r="Q45" s="253">
        <f t="shared" si="35"/>
        <v>0</v>
      </c>
      <c r="R45" s="108">
        <f t="shared" si="36"/>
        <v>0</v>
      </c>
      <c r="S45" s="100">
        <f t="shared" si="37"/>
        <v>0</v>
      </c>
      <c r="T45" s="100">
        <f t="shared" si="38"/>
        <v>0</v>
      </c>
      <c r="U45" s="101">
        <f t="shared" si="39"/>
        <v>0</v>
      </c>
      <c r="V45" s="102">
        <f t="shared" si="40"/>
        <v>0</v>
      </c>
      <c r="W45" s="102">
        <f t="shared" si="41"/>
        <v>0</v>
      </c>
      <c r="X45" s="167">
        <f t="shared" si="42"/>
        <v>0.6</v>
      </c>
      <c r="Y45" s="103">
        <f t="shared" si="43"/>
        <v>0</v>
      </c>
      <c r="Z45" s="48">
        <f t="shared" si="44"/>
        <v>0</v>
      </c>
      <c r="AA45" s="48">
        <f t="shared" si="45"/>
        <v>0</v>
      </c>
      <c r="AB45" s="49">
        <f t="shared" si="46"/>
        <v>0</v>
      </c>
      <c r="AC45" s="109">
        <f t="shared" si="47"/>
        <v>0</v>
      </c>
      <c r="AD45" s="82">
        <f t="shared" si="48"/>
        <v>0</v>
      </c>
      <c r="AE45" s="110">
        <f t="shared" si="49"/>
        <v>0</v>
      </c>
      <c r="AF45" s="213">
        <v>29</v>
      </c>
      <c r="AG45" s="214">
        <v>2</v>
      </c>
      <c r="AH45" s="215">
        <v>2004</v>
      </c>
      <c r="AI45" s="157" t="s">
        <v>20</v>
      </c>
      <c r="AJ45" s="213">
        <v>1</v>
      </c>
      <c r="AK45" s="214">
        <v>3</v>
      </c>
      <c r="AL45" s="215">
        <v>2004</v>
      </c>
      <c r="AM45" s="54">
        <f t="shared" si="50"/>
        <v>0</v>
      </c>
      <c r="AN45" s="50">
        <f t="shared" si="51"/>
        <v>0</v>
      </c>
      <c r="AO45" s="51">
        <f t="shared" si="52"/>
        <v>0</v>
      </c>
      <c r="AP45" s="51">
        <f t="shared" si="53"/>
        <v>0</v>
      </c>
      <c r="AQ45" s="12">
        <f t="shared" si="54"/>
        <v>0</v>
      </c>
      <c r="AR45" s="12">
        <f t="shared" si="55"/>
        <v>0</v>
      </c>
      <c r="AS45" s="20">
        <f t="shared" si="56"/>
        <v>0</v>
      </c>
      <c r="AT45" s="44">
        <v>2</v>
      </c>
      <c r="AU45" s="42">
        <v>4</v>
      </c>
      <c r="AV45" s="22">
        <v>6</v>
      </c>
      <c r="AW45" s="43">
        <v>9</v>
      </c>
      <c r="AX45" s="41">
        <v>11</v>
      </c>
      <c r="AY45" s="45">
        <v>29</v>
      </c>
      <c r="AZ45" s="21">
        <v>28</v>
      </c>
      <c r="BA45" s="46">
        <v>31</v>
      </c>
      <c r="BB45" s="47">
        <v>30</v>
      </c>
      <c r="BC45" s="13">
        <f t="shared" si="57"/>
        <v>31</v>
      </c>
      <c r="BD45" s="24">
        <f t="shared" si="58"/>
        <v>0</v>
      </c>
      <c r="BE45" s="31">
        <f t="shared" si="59"/>
        <v>0</v>
      </c>
      <c r="BF45" s="29" t="e">
        <f t="shared" si="60"/>
        <v>#NUM!</v>
      </c>
      <c r="BG45" s="29" t="e">
        <f t="shared" si="61"/>
        <v>#NUM!</v>
      </c>
      <c r="BH45" s="23" t="e">
        <f t="shared" si="62"/>
        <v>#NUM!</v>
      </c>
      <c r="BI45" s="280"/>
    </row>
    <row r="46" spans="1:61" ht="13.5" thickBot="1" x14ac:dyDescent="0.25">
      <c r="A46" s="80"/>
      <c r="B46" s="111">
        <f t="shared" si="31"/>
        <v>339</v>
      </c>
      <c r="C46" s="112"/>
      <c r="D46" s="256"/>
      <c r="E46" s="163"/>
      <c r="F46" s="163"/>
      <c r="G46" s="163"/>
      <c r="H46" s="106"/>
      <c r="I46" s="106"/>
      <c r="J46" s="106"/>
      <c r="K46" s="261"/>
      <c r="L46" s="261"/>
      <c r="M46" s="261"/>
      <c r="N46" s="158" t="e">
        <f t="shared" si="32"/>
        <v>#NUM!</v>
      </c>
      <c r="O46" s="252">
        <f t="shared" si="33"/>
        <v>0</v>
      </c>
      <c r="P46" s="253">
        <f t="shared" si="34"/>
        <v>0</v>
      </c>
      <c r="Q46" s="253">
        <f t="shared" si="35"/>
        <v>0</v>
      </c>
      <c r="R46" s="108">
        <f t="shared" si="36"/>
        <v>0</v>
      </c>
      <c r="S46" s="100">
        <f t="shared" si="37"/>
        <v>0</v>
      </c>
      <c r="T46" s="100">
        <f t="shared" si="38"/>
        <v>0</v>
      </c>
      <c r="U46" s="101">
        <f t="shared" si="39"/>
        <v>0</v>
      </c>
      <c r="V46" s="102">
        <f t="shared" si="40"/>
        <v>0</v>
      </c>
      <c r="W46" s="102">
        <f t="shared" si="41"/>
        <v>0</v>
      </c>
      <c r="X46" s="167">
        <f t="shared" si="42"/>
        <v>0.6</v>
      </c>
      <c r="Y46" s="103">
        <f t="shared" si="43"/>
        <v>0</v>
      </c>
      <c r="Z46" s="48">
        <f t="shared" si="44"/>
        <v>0</v>
      </c>
      <c r="AA46" s="48">
        <f t="shared" si="45"/>
        <v>0</v>
      </c>
      <c r="AB46" s="49">
        <f t="shared" si="46"/>
        <v>0</v>
      </c>
      <c r="AC46" s="109">
        <f t="shared" si="47"/>
        <v>0</v>
      </c>
      <c r="AD46" s="82">
        <f t="shared" si="48"/>
        <v>0</v>
      </c>
      <c r="AE46" s="110">
        <f t="shared" si="49"/>
        <v>0</v>
      </c>
      <c r="AF46" s="213">
        <v>29</v>
      </c>
      <c r="AG46" s="214">
        <v>2</v>
      </c>
      <c r="AH46" s="215">
        <v>2004</v>
      </c>
      <c r="AI46" s="157" t="s">
        <v>20</v>
      </c>
      <c r="AJ46" s="213">
        <v>1</v>
      </c>
      <c r="AK46" s="214">
        <v>3</v>
      </c>
      <c r="AL46" s="215">
        <v>2004</v>
      </c>
      <c r="AM46" s="54">
        <f t="shared" si="50"/>
        <v>0</v>
      </c>
      <c r="AN46" s="50">
        <f t="shared" si="51"/>
        <v>0</v>
      </c>
      <c r="AO46" s="51">
        <f t="shared" si="52"/>
        <v>0</v>
      </c>
      <c r="AP46" s="51">
        <f t="shared" si="53"/>
        <v>0</v>
      </c>
      <c r="AQ46" s="12">
        <f t="shared" si="54"/>
        <v>0</v>
      </c>
      <c r="AR46" s="12">
        <f t="shared" si="55"/>
        <v>0</v>
      </c>
      <c r="AS46" s="20">
        <f t="shared" si="56"/>
        <v>0</v>
      </c>
      <c r="AT46" s="44">
        <v>2</v>
      </c>
      <c r="AU46" s="42">
        <v>4</v>
      </c>
      <c r="AV46" s="22">
        <v>6</v>
      </c>
      <c r="AW46" s="43">
        <v>9</v>
      </c>
      <c r="AX46" s="41">
        <v>11</v>
      </c>
      <c r="AY46" s="45">
        <v>29</v>
      </c>
      <c r="AZ46" s="21">
        <v>28</v>
      </c>
      <c r="BA46" s="46">
        <v>31</v>
      </c>
      <c r="BB46" s="47">
        <v>30</v>
      </c>
      <c r="BC46" s="13">
        <f t="shared" si="57"/>
        <v>31</v>
      </c>
      <c r="BD46" s="24">
        <f t="shared" si="58"/>
        <v>0</v>
      </c>
      <c r="BE46" s="31">
        <f t="shared" si="59"/>
        <v>0</v>
      </c>
      <c r="BF46" s="29" t="e">
        <f t="shared" si="60"/>
        <v>#NUM!</v>
      </c>
      <c r="BG46" s="29" t="e">
        <f t="shared" si="61"/>
        <v>#NUM!</v>
      </c>
      <c r="BH46" s="23" t="e">
        <f t="shared" si="62"/>
        <v>#NUM!</v>
      </c>
      <c r="BI46" s="280"/>
    </row>
    <row r="47" spans="1:61" ht="13.5" thickBot="1" x14ac:dyDescent="0.25">
      <c r="A47" s="80"/>
      <c r="B47" s="148">
        <f t="shared" si="31"/>
        <v>340</v>
      </c>
      <c r="C47" s="149"/>
      <c r="D47" s="257"/>
      <c r="E47" s="164"/>
      <c r="F47" s="164"/>
      <c r="G47" s="164"/>
      <c r="H47" s="150"/>
      <c r="I47" s="150"/>
      <c r="J47" s="150"/>
      <c r="K47" s="263"/>
      <c r="L47" s="263"/>
      <c r="M47" s="263"/>
      <c r="N47" s="158" t="e">
        <f t="shared" si="32"/>
        <v>#NUM!</v>
      </c>
      <c r="O47" s="252">
        <f t="shared" si="33"/>
        <v>0</v>
      </c>
      <c r="P47" s="253">
        <f t="shared" si="34"/>
        <v>0</v>
      </c>
      <c r="Q47" s="253">
        <f t="shared" si="35"/>
        <v>0</v>
      </c>
      <c r="R47" s="161">
        <f t="shared" si="36"/>
        <v>0</v>
      </c>
      <c r="S47" s="151">
        <f t="shared" si="37"/>
        <v>0</v>
      </c>
      <c r="T47" s="151">
        <f t="shared" si="38"/>
        <v>0</v>
      </c>
      <c r="U47" s="152">
        <f t="shared" si="39"/>
        <v>0</v>
      </c>
      <c r="V47" s="153">
        <f t="shared" si="40"/>
        <v>0</v>
      </c>
      <c r="W47" s="153">
        <f t="shared" si="41"/>
        <v>0</v>
      </c>
      <c r="X47" s="168">
        <f t="shared" si="42"/>
        <v>0.6</v>
      </c>
      <c r="Y47" s="103">
        <f t="shared" si="43"/>
        <v>0</v>
      </c>
      <c r="Z47" s="48">
        <f t="shared" si="44"/>
        <v>0</v>
      </c>
      <c r="AA47" s="48">
        <f t="shared" si="45"/>
        <v>0</v>
      </c>
      <c r="AB47" s="49">
        <f t="shared" si="46"/>
        <v>0</v>
      </c>
      <c r="AC47" s="109">
        <f t="shared" si="47"/>
        <v>0</v>
      </c>
      <c r="AD47" s="82">
        <f t="shared" si="48"/>
        <v>0</v>
      </c>
      <c r="AE47" s="110">
        <f t="shared" si="49"/>
        <v>0</v>
      </c>
      <c r="AF47" s="213">
        <v>29</v>
      </c>
      <c r="AG47" s="214">
        <v>2</v>
      </c>
      <c r="AH47" s="215">
        <v>2004</v>
      </c>
      <c r="AI47" s="157" t="s">
        <v>20</v>
      </c>
      <c r="AJ47" s="213">
        <v>1</v>
      </c>
      <c r="AK47" s="214">
        <v>3</v>
      </c>
      <c r="AL47" s="215">
        <v>2004</v>
      </c>
      <c r="AM47" s="54">
        <f t="shared" si="50"/>
        <v>0</v>
      </c>
      <c r="AN47" s="50">
        <f t="shared" si="51"/>
        <v>0</v>
      </c>
      <c r="AO47" s="51">
        <f t="shared" si="52"/>
        <v>0</v>
      </c>
      <c r="AP47" s="51">
        <f t="shared" si="53"/>
        <v>0</v>
      </c>
      <c r="AQ47" s="12">
        <f t="shared" si="54"/>
        <v>0</v>
      </c>
      <c r="AR47" s="12">
        <f t="shared" si="55"/>
        <v>0</v>
      </c>
      <c r="AS47" s="20">
        <f t="shared" si="56"/>
        <v>0</v>
      </c>
      <c r="AT47" s="44">
        <v>2</v>
      </c>
      <c r="AU47" s="42">
        <v>4</v>
      </c>
      <c r="AV47" s="22">
        <v>6</v>
      </c>
      <c r="AW47" s="43">
        <v>9</v>
      </c>
      <c r="AX47" s="41">
        <v>11</v>
      </c>
      <c r="AY47" s="45">
        <v>29</v>
      </c>
      <c r="AZ47" s="21">
        <v>28</v>
      </c>
      <c r="BA47" s="46">
        <v>31</v>
      </c>
      <c r="BB47" s="47">
        <v>30</v>
      </c>
      <c r="BC47" s="13">
        <f t="shared" si="57"/>
        <v>31</v>
      </c>
      <c r="BD47" s="24">
        <f t="shared" si="58"/>
        <v>0</v>
      </c>
      <c r="BE47" s="31">
        <f t="shared" si="59"/>
        <v>0</v>
      </c>
      <c r="BF47" s="29" t="e">
        <f t="shared" si="60"/>
        <v>#NUM!</v>
      </c>
      <c r="BG47" s="29" t="e">
        <f t="shared" si="61"/>
        <v>#NUM!</v>
      </c>
      <c r="BH47" s="23" t="e">
        <f t="shared" si="62"/>
        <v>#NUM!</v>
      </c>
      <c r="BI47" s="280"/>
    </row>
    <row r="48" spans="1:61" ht="14.25" thickTop="1" thickBot="1" x14ac:dyDescent="0.25">
      <c r="A48" s="80"/>
      <c r="B48" s="104">
        <f t="shared" si="31"/>
        <v>341</v>
      </c>
      <c r="C48" s="154"/>
      <c r="D48" s="258"/>
      <c r="E48" s="165"/>
      <c r="F48" s="165"/>
      <c r="G48" s="165"/>
      <c r="H48" s="107"/>
      <c r="I48" s="107"/>
      <c r="J48" s="107"/>
      <c r="K48" s="261"/>
      <c r="L48" s="261"/>
      <c r="M48" s="261"/>
      <c r="N48" s="158" t="e">
        <f t="shared" si="32"/>
        <v>#NUM!</v>
      </c>
      <c r="O48" s="252">
        <f t="shared" si="33"/>
        <v>0</v>
      </c>
      <c r="P48" s="253">
        <f t="shared" si="34"/>
        <v>0</v>
      </c>
      <c r="Q48" s="253">
        <f t="shared" si="35"/>
        <v>0</v>
      </c>
      <c r="R48" s="155">
        <f t="shared" si="36"/>
        <v>0</v>
      </c>
      <c r="S48" s="100">
        <f t="shared" si="37"/>
        <v>0</v>
      </c>
      <c r="T48" s="100">
        <f t="shared" si="38"/>
        <v>0</v>
      </c>
      <c r="U48" s="101">
        <f t="shared" si="39"/>
        <v>0</v>
      </c>
      <c r="V48" s="102">
        <f t="shared" si="40"/>
        <v>0</v>
      </c>
      <c r="W48" s="102">
        <f t="shared" si="41"/>
        <v>0</v>
      </c>
      <c r="X48" s="167">
        <f t="shared" si="42"/>
        <v>0.6</v>
      </c>
      <c r="Y48" s="103">
        <f t="shared" si="43"/>
        <v>0</v>
      </c>
      <c r="Z48" s="48">
        <f t="shared" si="44"/>
        <v>0</v>
      </c>
      <c r="AA48" s="48">
        <f t="shared" si="45"/>
        <v>0</v>
      </c>
      <c r="AB48" s="49">
        <f t="shared" si="46"/>
        <v>0</v>
      </c>
      <c r="AC48" s="109">
        <f t="shared" si="47"/>
        <v>0</v>
      </c>
      <c r="AD48" s="82">
        <f t="shared" si="48"/>
        <v>0</v>
      </c>
      <c r="AE48" s="110">
        <f t="shared" si="49"/>
        <v>0</v>
      </c>
      <c r="AF48" s="213">
        <v>29</v>
      </c>
      <c r="AG48" s="214">
        <v>2</v>
      </c>
      <c r="AH48" s="215">
        <v>2004</v>
      </c>
      <c r="AI48" s="157" t="s">
        <v>20</v>
      </c>
      <c r="AJ48" s="213">
        <v>1</v>
      </c>
      <c r="AK48" s="214">
        <v>3</v>
      </c>
      <c r="AL48" s="215">
        <v>2004</v>
      </c>
      <c r="AM48" s="54">
        <f t="shared" si="50"/>
        <v>0</v>
      </c>
      <c r="AN48" s="50">
        <f t="shared" si="51"/>
        <v>0</v>
      </c>
      <c r="AO48" s="51">
        <f t="shared" si="52"/>
        <v>0</v>
      </c>
      <c r="AP48" s="51">
        <f t="shared" si="53"/>
        <v>0</v>
      </c>
      <c r="AQ48" s="12">
        <f t="shared" si="54"/>
        <v>0</v>
      </c>
      <c r="AR48" s="12">
        <f t="shared" si="55"/>
        <v>0</v>
      </c>
      <c r="AS48" s="20">
        <f t="shared" si="56"/>
        <v>0</v>
      </c>
      <c r="AT48" s="44">
        <v>2</v>
      </c>
      <c r="AU48" s="42">
        <v>4</v>
      </c>
      <c r="AV48" s="22">
        <v>6</v>
      </c>
      <c r="AW48" s="43">
        <v>9</v>
      </c>
      <c r="AX48" s="41">
        <v>11</v>
      </c>
      <c r="AY48" s="45">
        <v>29</v>
      </c>
      <c r="AZ48" s="21">
        <v>28</v>
      </c>
      <c r="BA48" s="46">
        <v>31</v>
      </c>
      <c r="BB48" s="47">
        <v>30</v>
      </c>
      <c r="BC48" s="13">
        <f t="shared" si="57"/>
        <v>31</v>
      </c>
      <c r="BD48" s="24">
        <f t="shared" si="58"/>
        <v>0</v>
      </c>
      <c r="BE48" s="31">
        <f t="shared" si="59"/>
        <v>0</v>
      </c>
      <c r="BF48" s="29" t="e">
        <f t="shared" si="60"/>
        <v>#NUM!</v>
      </c>
      <c r="BG48" s="29" t="e">
        <f t="shared" si="61"/>
        <v>#NUM!</v>
      </c>
      <c r="BH48" s="23" t="e">
        <f t="shared" si="62"/>
        <v>#NUM!</v>
      </c>
      <c r="BI48" s="280"/>
    </row>
    <row r="49" spans="1:61" ht="13.5" thickBot="1" x14ac:dyDescent="0.25">
      <c r="A49" s="80"/>
      <c r="B49" s="111">
        <f t="shared" si="31"/>
        <v>342</v>
      </c>
      <c r="C49" s="112"/>
      <c r="D49" s="256"/>
      <c r="E49" s="163"/>
      <c r="F49" s="163"/>
      <c r="G49" s="163"/>
      <c r="H49" s="106"/>
      <c r="I49" s="106"/>
      <c r="J49" s="106"/>
      <c r="K49" s="261"/>
      <c r="L49" s="261"/>
      <c r="M49" s="261"/>
      <c r="N49" s="158" t="e">
        <f t="shared" si="32"/>
        <v>#NUM!</v>
      </c>
      <c r="O49" s="252">
        <f t="shared" si="33"/>
        <v>0</v>
      </c>
      <c r="P49" s="253">
        <f t="shared" si="34"/>
        <v>0</v>
      </c>
      <c r="Q49" s="253">
        <f t="shared" si="35"/>
        <v>0</v>
      </c>
      <c r="R49" s="108">
        <f t="shared" si="36"/>
        <v>0</v>
      </c>
      <c r="S49" s="100">
        <f t="shared" si="37"/>
        <v>0</v>
      </c>
      <c r="T49" s="100">
        <f t="shared" si="38"/>
        <v>0</v>
      </c>
      <c r="U49" s="101">
        <f t="shared" si="39"/>
        <v>0</v>
      </c>
      <c r="V49" s="102">
        <f t="shared" si="40"/>
        <v>0</v>
      </c>
      <c r="W49" s="102">
        <f t="shared" si="41"/>
        <v>0</v>
      </c>
      <c r="X49" s="167">
        <f t="shared" si="42"/>
        <v>0.6</v>
      </c>
      <c r="Y49" s="103">
        <f t="shared" si="43"/>
        <v>0</v>
      </c>
      <c r="Z49" s="48">
        <f t="shared" si="44"/>
        <v>0</v>
      </c>
      <c r="AA49" s="48">
        <f t="shared" si="45"/>
        <v>0</v>
      </c>
      <c r="AB49" s="49">
        <f t="shared" si="46"/>
        <v>0</v>
      </c>
      <c r="AC49" s="109">
        <f t="shared" si="47"/>
        <v>0</v>
      </c>
      <c r="AD49" s="82">
        <f t="shared" si="48"/>
        <v>0</v>
      </c>
      <c r="AE49" s="110">
        <f t="shared" si="49"/>
        <v>0</v>
      </c>
      <c r="AF49" s="213">
        <v>29</v>
      </c>
      <c r="AG49" s="214">
        <v>2</v>
      </c>
      <c r="AH49" s="215">
        <v>2004</v>
      </c>
      <c r="AI49" s="157" t="s">
        <v>20</v>
      </c>
      <c r="AJ49" s="213">
        <v>1</v>
      </c>
      <c r="AK49" s="214">
        <v>3</v>
      </c>
      <c r="AL49" s="215">
        <v>2004</v>
      </c>
      <c r="AM49" s="54">
        <f t="shared" si="50"/>
        <v>0</v>
      </c>
      <c r="AN49" s="50">
        <f t="shared" si="51"/>
        <v>0</v>
      </c>
      <c r="AO49" s="51">
        <f t="shared" si="52"/>
        <v>0</v>
      </c>
      <c r="AP49" s="51">
        <f t="shared" si="53"/>
        <v>0</v>
      </c>
      <c r="AQ49" s="12">
        <f t="shared" si="54"/>
        <v>0</v>
      </c>
      <c r="AR49" s="12">
        <f t="shared" si="55"/>
        <v>0</v>
      </c>
      <c r="AS49" s="20">
        <f t="shared" si="56"/>
        <v>0</v>
      </c>
      <c r="AT49" s="44">
        <v>2</v>
      </c>
      <c r="AU49" s="42">
        <v>4</v>
      </c>
      <c r="AV49" s="22">
        <v>6</v>
      </c>
      <c r="AW49" s="43">
        <v>9</v>
      </c>
      <c r="AX49" s="41">
        <v>11</v>
      </c>
      <c r="AY49" s="45">
        <v>29</v>
      </c>
      <c r="AZ49" s="21">
        <v>28</v>
      </c>
      <c r="BA49" s="46">
        <v>31</v>
      </c>
      <c r="BB49" s="47">
        <v>30</v>
      </c>
      <c r="BC49" s="13">
        <f t="shared" si="57"/>
        <v>31</v>
      </c>
      <c r="BD49" s="24">
        <f t="shared" si="58"/>
        <v>0</v>
      </c>
      <c r="BE49" s="31">
        <f t="shared" si="59"/>
        <v>0</v>
      </c>
      <c r="BF49" s="29" t="e">
        <f t="shared" si="60"/>
        <v>#NUM!</v>
      </c>
      <c r="BG49" s="29" t="e">
        <f t="shared" si="61"/>
        <v>#NUM!</v>
      </c>
      <c r="BH49" s="23" t="e">
        <f t="shared" si="62"/>
        <v>#NUM!</v>
      </c>
      <c r="BI49" s="280"/>
    </row>
    <row r="50" spans="1:61" ht="13.5" thickBot="1" x14ac:dyDescent="0.25">
      <c r="A50" s="80"/>
      <c r="B50" s="111">
        <f t="shared" si="31"/>
        <v>343</v>
      </c>
      <c r="C50" s="112"/>
      <c r="D50" s="256"/>
      <c r="E50" s="163"/>
      <c r="F50" s="163"/>
      <c r="G50" s="163"/>
      <c r="H50" s="106"/>
      <c r="I50" s="106"/>
      <c r="J50" s="106"/>
      <c r="K50" s="261"/>
      <c r="L50" s="261"/>
      <c r="M50" s="261"/>
      <c r="N50" s="158" t="e">
        <f t="shared" si="32"/>
        <v>#NUM!</v>
      </c>
      <c r="O50" s="252">
        <f t="shared" si="33"/>
        <v>0</v>
      </c>
      <c r="P50" s="253">
        <f t="shared" si="34"/>
        <v>0</v>
      </c>
      <c r="Q50" s="253">
        <f t="shared" si="35"/>
        <v>0</v>
      </c>
      <c r="R50" s="108">
        <f t="shared" si="36"/>
        <v>0</v>
      </c>
      <c r="S50" s="100">
        <f t="shared" si="37"/>
        <v>0</v>
      </c>
      <c r="T50" s="100">
        <f t="shared" si="38"/>
        <v>0</v>
      </c>
      <c r="U50" s="101">
        <f t="shared" si="39"/>
        <v>0</v>
      </c>
      <c r="V50" s="102">
        <f t="shared" si="40"/>
        <v>0</v>
      </c>
      <c r="W50" s="102">
        <f t="shared" si="41"/>
        <v>0</v>
      </c>
      <c r="X50" s="167">
        <f t="shared" si="42"/>
        <v>0.6</v>
      </c>
      <c r="Y50" s="103">
        <f t="shared" si="43"/>
        <v>0</v>
      </c>
      <c r="Z50" s="48">
        <f t="shared" si="44"/>
        <v>0</v>
      </c>
      <c r="AA50" s="48">
        <f t="shared" si="45"/>
        <v>0</v>
      </c>
      <c r="AB50" s="49">
        <f t="shared" si="46"/>
        <v>0</v>
      </c>
      <c r="AC50" s="109">
        <f t="shared" si="47"/>
        <v>0</v>
      </c>
      <c r="AD50" s="82">
        <f t="shared" si="48"/>
        <v>0</v>
      </c>
      <c r="AE50" s="110">
        <f t="shared" si="49"/>
        <v>0</v>
      </c>
      <c r="AF50" s="213">
        <v>29</v>
      </c>
      <c r="AG50" s="214">
        <v>2</v>
      </c>
      <c r="AH50" s="215">
        <v>2004</v>
      </c>
      <c r="AI50" s="157" t="s">
        <v>20</v>
      </c>
      <c r="AJ50" s="213">
        <v>1</v>
      </c>
      <c r="AK50" s="214">
        <v>3</v>
      </c>
      <c r="AL50" s="215">
        <v>2004</v>
      </c>
      <c r="AM50" s="54">
        <f t="shared" si="50"/>
        <v>0</v>
      </c>
      <c r="AN50" s="50">
        <f t="shared" si="51"/>
        <v>0</v>
      </c>
      <c r="AO50" s="51">
        <f t="shared" si="52"/>
        <v>0</v>
      </c>
      <c r="AP50" s="51">
        <f t="shared" si="53"/>
        <v>0</v>
      </c>
      <c r="AQ50" s="12">
        <f t="shared" si="54"/>
        <v>0</v>
      </c>
      <c r="AR50" s="12">
        <f t="shared" si="55"/>
        <v>0</v>
      </c>
      <c r="AS50" s="20">
        <f t="shared" si="56"/>
        <v>0</v>
      </c>
      <c r="AT50" s="44">
        <v>2</v>
      </c>
      <c r="AU50" s="42">
        <v>4</v>
      </c>
      <c r="AV50" s="22">
        <v>6</v>
      </c>
      <c r="AW50" s="43">
        <v>9</v>
      </c>
      <c r="AX50" s="41">
        <v>11</v>
      </c>
      <c r="AY50" s="45">
        <v>29</v>
      </c>
      <c r="AZ50" s="21">
        <v>28</v>
      </c>
      <c r="BA50" s="46">
        <v>31</v>
      </c>
      <c r="BB50" s="47">
        <v>30</v>
      </c>
      <c r="BC50" s="13">
        <f t="shared" si="57"/>
        <v>31</v>
      </c>
      <c r="BD50" s="24">
        <f t="shared" si="58"/>
        <v>0</v>
      </c>
      <c r="BE50" s="31">
        <f t="shared" si="59"/>
        <v>0</v>
      </c>
      <c r="BF50" s="29" t="e">
        <f t="shared" si="60"/>
        <v>#NUM!</v>
      </c>
      <c r="BG50" s="29" t="e">
        <f t="shared" si="61"/>
        <v>#NUM!</v>
      </c>
      <c r="BH50" s="23" t="e">
        <f t="shared" si="62"/>
        <v>#NUM!</v>
      </c>
      <c r="BI50" s="280"/>
    </row>
    <row r="51" spans="1:61" ht="13.5" thickBot="1" x14ac:dyDescent="0.25">
      <c r="A51" s="80"/>
      <c r="B51" s="111">
        <f t="shared" si="31"/>
        <v>344</v>
      </c>
      <c r="C51" s="112"/>
      <c r="D51" s="256"/>
      <c r="E51" s="163"/>
      <c r="F51" s="163"/>
      <c r="G51" s="163"/>
      <c r="H51" s="106"/>
      <c r="I51" s="106"/>
      <c r="J51" s="106"/>
      <c r="K51" s="261"/>
      <c r="L51" s="261"/>
      <c r="M51" s="261"/>
      <c r="N51" s="158" t="e">
        <f t="shared" si="32"/>
        <v>#NUM!</v>
      </c>
      <c r="O51" s="252">
        <f t="shared" si="33"/>
        <v>0</v>
      </c>
      <c r="P51" s="253">
        <f t="shared" si="34"/>
        <v>0</v>
      </c>
      <c r="Q51" s="253">
        <f t="shared" si="35"/>
        <v>0</v>
      </c>
      <c r="R51" s="108">
        <f t="shared" si="36"/>
        <v>0</v>
      </c>
      <c r="S51" s="100">
        <f t="shared" si="37"/>
        <v>0</v>
      </c>
      <c r="T51" s="100">
        <f t="shared" si="38"/>
        <v>0</v>
      </c>
      <c r="U51" s="101">
        <f t="shared" si="39"/>
        <v>0</v>
      </c>
      <c r="V51" s="102">
        <f t="shared" si="40"/>
        <v>0</v>
      </c>
      <c r="W51" s="102">
        <f t="shared" si="41"/>
        <v>0</v>
      </c>
      <c r="X51" s="167">
        <f t="shared" si="42"/>
        <v>0.6</v>
      </c>
      <c r="Y51" s="103">
        <f t="shared" si="43"/>
        <v>0</v>
      </c>
      <c r="Z51" s="48">
        <f t="shared" si="44"/>
        <v>0</v>
      </c>
      <c r="AA51" s="48">
        <f t="shared" si="45"/>
        <v>0</v>
      </c>
      <c r="AB51" s="49">
        <f t="shared" si="46"/>
        <v>0</v>
      </c>
      <c r="AC51" s="109">
        <f t="shared" si="47"/>
        <v>0</v>
      </c>
      <c r="AD51" s="82">
        <f t="shared" si="48"/>
        <v>0</v>
      </c>
      <c r="AE51" s="110">
        <f t="shared" si="49"/>
        <v>0</v>
      </c>
      <c r="AF51" s="213">
        <v>29</v>
      </c>
      <c r="AG51" s="214">
        <v>2</v>
      </c>
      <c r="AH51" s="215">
        <v>2004</v>
      </c>
      <c r="AI51" s="157" t="s">
        <v>20</v>
      </c>
      <c r="AJ51" s="213">
        <v>1</v>
      </c>
      <c r="AK51" s="214">
        <v>3</v>
      </c>
      <c r="AL51" s="215">
        <v>2004</v>
      </c>
      <c r="AM51" s="54">
        <f t="shared" si="50"/>
        <v>0</v>
      </c>
      <c r="AN51" s="50">
        <f t="shared" si="51"/>
        <v>0</v>
      </c>
      <c r="AO51" s="51">
        <f t="shared" si="52"/>
        <v>0</v>
      </c>
      <c r="AP51" s="51">
        <f t="shared" si="53"/>
        <v>0</v>
      </c>
      <c r="AQ51" s="12">
        <f t="shared" si="54"/>
        <v>0</v>
      </c>
      <c r="AR51" s="12">
        <f t="shared" si="55"/>
        <v>0</v>
      </c>
      <c r="AS51" s="20">
        <f t="shared" si="56"/>
        <v>0</v>
      </c>
      <c r="AT51" s="44">
        <v>2</v>
      </c>
      <c r="AU51" s="42">
        <v>4</v>
      </c>
      <c r="AV51" s="22">
        <v>6</v>
      </c>
      <c r="AW51" s="43">
        <v>9</v>
      </c>
      <c r="AX51" s="41">
        <v>11</v>
      </c>
      <c r="AY51" s="45">
        <v>29</v>
      </c>
      <c r="AZ51" s="21">
        <v>28</v>
      </c>
      <c r="BA51" s="46">
        <v>31</v>
      </c>
      <c r="BB51" s="47">
        <v>30</v>
      </c>
      <c r="BC51" s="13">
        <f t="shared" si="57"/>
        <v>31</v>
      </c>
      <c r="BD51" s="24">
        <f t="shared" si="58"/>
        <v>0</v>
      </c>
      <c r="BE51" s="31">
        <f t="shared" si="59"/>
        <v>0</v>
      </c>
      <c r="BF51" s="29" t="e">
        <f t="shared" si="60"/>
        <v>#NUM!</v>
      </c>
      <c r="BG51" s="29" t="e">
        <f t="shared" si="61"/>
        <v>#NUM!</v>
      </c>
      <c r="BH51" s="23" t="e">
        <f t="shared" si="62"/>
        <v>#NUM!</v>
      </c>
      <c r="BI51" s="280"/>
    </row>
    <row r="52" spans="1:61" ht="13.5" thickBot="1" x14ac:dyDescent="0.25">
      <c r="A52" s="80"/>
      <c r="B52" s="111">
        <f t="shared" si="31"/>
        <v>345</v>
      </c>
      <c r="C52" s="112"/>
      <c r="D52" s="256"/>
      <c r="E52" s="163"/>
      <c r="F52" s="163"/>
      <c r="G52" s="163"/>
      <c r="H52" s="106"/>
      <c r="I52" s="106"/>
      <c r="J52" s="106"/>
      <c r="K52" s="261"/>
      <c r="L52" s="261"/>
      <c r="M52" s="261"/>
      <c r="N52" s="158" t="e">
        <f t="shared" si="32"/>
        <v>#NUM!</v>
      </c>
      <c r="O52" s="252">
        <f t="shared" si="33"/>
        <v>0</v>
      </c>
      <c r="P52" s="253">
        <f t="shared" si="34"/>
        <v>0</v>
      </c>
      <c r="Q52" s="253">
        <f t="shared" si="35"/>
        <v>0</v>
      </c>
      <c r="R52" s="108">
        <f t="shared" si="36"/>
        <v>0</v>
      </c>
      <c r="S52" s="100">
        <f t="shared" si="37"/>
        <v>0</v>
      </c>
      <c r="T52" s="100">
        <f t="shared" si="38"/>
        <v>0</v>
      </c>
      <c r="U52" s="101">
        <f t="shared" si="39"/>
        <v>0</v>
      </c>
      <c r="V52" s="102">
        <f t="shared" si="40"/>
        <v>0</v>
      </c>
      <c r="W52" s="102">
        <f t="shared" si="41"/>
        <v>0</v>
      </c>
      <c r="X52" s="167">
        <f t="shared" si="42"/>
        <v>0.6</v>
      </c>
      <c r="Y52" s="103">
        <f t="shared" si="43"/>
        <v>0</v>
      </c>
      <c r="Z52" s="48">
        <f t="shared" si="44"/>
        <v>0</v>
      </c>
      <c r="AA52" s="48">
        <f t="shared" si="45"/>
        <v>0</v>
      </c>
      <c r="AB52" s="49">
        <f t="shared" si="46"/>
        <v>0</v>
      </c>
      <c r="AC52" s="109">
        <f t="shared" si="47"/>
        <v>0</v>
      </c>
      <c r="AD52" s="82">
        <f t="shared" si="48"/>
        <v>0</v>
      </c>
      <c r="AE52" s="110">
        <f t="shared" si="49"/>
        <v>0</v>
      </c>
      <c r="AF52" s="213">
        <v>29</v>
      </c>
      <c r="AG52" s="214">
        <v>2</v>
      </c>
      <c r="AH52" s="215">
        <v>2004</v>
      </c>
      <c r="AI52" s="157" t="s">
        <v>20</v>
      </c>
      <c r="AJ52" s="213">
        <v>1</v>
      </c>
      <c r="AK52" s="214">
        <v>3</v>
      </c>
      <c r="AL52" s="215">
        <v>2004</v>
      </c>
      <c r="AM52" s="54">
        <f t="shared" si="50"/>
        <v>0</v>
      </c>
      <c r="AN52" s="50">
        <f t="shared" si="51"/>
        <v>0</v>
      </c>
      <c r="AO52" s="51">
        <f t="shared" si="52"/>
        <v>0</v>
      </c>
      <c r="AP52" s="51">
        <f t="shared" si="53"/>
        <v>0</v>
      </c>
      <c r="AQ52" s="12">
        <f t="shared" si="54"/>
        <v>0</v>
      </c>
      <c r="AR52" s="12">
        <f t="shared" si="55"/>
        <v>0</v>
      </c>
      <c r="AS52" s="20">
        <f t="shared" si="56"/>
        <v>0</v>
      </c>
      <c r="AT52" s="44">
        <v>2</v>
      </c>
      <c r="AU52" s="42">
        <v>4</v>
      </c>
      <c r="AV52" s="22">
        <v>6</v>
      </c>
      <c r="AW52" s="43">
        <v>9</v>
      </c>
      <c r="AX52" s="41">
        <v>11</v>
      </c>
      <c r="AY52" s="45">
        <v>29</v>
      </c>
      <c r="AZ52" s="21">
        <v>28</v>
      </c>
      <c r="BA52" s="46">
        <v>31</v>
      </c>
      <c r="BB52" s="47">
        <v>30</v>
      </c>
      <c r="BC52" s="13">
        <f t="shared" si="57"/>
        <v>31</v>
      </c>
      <c r="BD52" s="24">
        <f t="shared" si="58"/>
        <v>0</v>
      </c>
      <c r="BE52" s="31">
        <f t="shared" si="59"/>
        <v>0</v>
      </c>
      <c r="BF52" s="29" t="e">
        <f t="shared" si="60"/>
        <v>#NUM!</v>
      </c>
      <c r="BG52" s="29" t="e">
        <f t="shared" si="61"/>
        <v>#NUM!</v>
      </c>
      <c r="BH52" s="23" t="e">
        <f t="shared" si="62"/>
        <v>#NUM!</v>
      </c>
      <c r="BI52" s="280"/>
    </row>
    <row r="53" spans="1:61" ht="13.5" thickBot="1" x14ac:dyDescent="0.25">
      <c r="A53" s="80"/>
      <c r="B53" s="111">
        <f t="shared" si="31"/>
        <v>346</v>
      </c>
      <c r="C53" s="112"/>
      <c r="D53" s="256"/>
      <c r="E53" s="163"/>
      <c r="F53" s="163"/>
      <c r="G53" s="163"/>
      <c r="H53" s="106"/>
      <c r="I53" s="106"/>
      <c r="J53" s="106"/>
      <c r="K53" s="261"/>
      <c r="L53" s="261"/>
      <c r="M53" s="261"/>
      <c r="N53" s="158" t="e">
        <f t="shared" si="32"/>
        <v>#NUM!</v>
      </c>
      <c r="O53" s="252">
        <f t="shared" si="33"/>
        <v>0</v>
      </c>
      <c r="P53" s="253">
        <f t="shared" si="34"/>
        <v>0</v>
      </c>
      <c r="Q53" s="253">
        <f t="shared" si="35"/>
        <v>0</v>
      </c>
      <c r="R53" s="108">
        <f t="shared" si="36"/>
        <v>0</v>
      </c>
      <c r="S53" s="100">
        <f t="shared" si="37"/>
        <v>0</v>
      </c>
      <c r="T53" s="100">
        <f t="shared" si="38"/>
        <v>0</v>
      </c>
      <c r="U53" s="101">
        <f t="shared" si="39"/>
        <v>0</v>
      </c>
      <c r="V53" s="102">
        <f t="shared" si="40"/>
        <v>0</v>
      </c>
      <c r="W53" s="102">
        <f t="shared" si="41"/>
        <v>0</v>
      </c>
      <c r="X53" s="167">
        <f t="shared" si="42"/>
        <v>0.6</v>
      </c>
      <c r="Y53" s="103">
        <f t="shared" si="43"/>
        <v>0</v>
      </c>
      <c r="Z53" s="48">
        <f t="shared" si="44"/>
        <v>0</v>
      </c>
      <c r="AA53" s="48">
        <f t="shared" si="45"/>
        <v>0</v>
      </c>
      <c r="AB53" s="49">
        <f t="shared" si="46"/>
        <v>0</v>
      </c>
      <c r="AC53" s="109">
        <f t="shared" si="47"/>
        <v>0</v>
      </c>
      <c r="AD53" s="82">
        <f t="shared" si="48"/>
        <v>0</v>
      </c>
      <c r="AE53" s="110">
        <f t="shared" si="49"/>
        <v>0</v>
      </c>
      <c r="AF53" s="213">
        <v>29</v>
      </c>
      <c r="AG53" s="214">
        <v>2</v>
      </c>
      <c r="AH53" s="215">
        <v>2004</v>
      </c>
      <c r="AI53" s="157" t="s">
        <v>20</v>
      </c>
      <c r="AJ53" s="213">
        <v>1</v>
      </c>
      <c r="AK53" s="214">
        <v>3</v>
      </c>
      <c r="AL53" s="215">
        <v>2004</v>
      </c>
      <c r="AM53" s="54">
        <f t="shared" si="50"/>
        <v>0</v>
      </c>
      <c r="AN53" s="50">
        <f t="shared" si="51"/>
        <v>0</v>
      </c>
      <c r="AO53" s="51">
        <f t="shared" si="52"/>
        <v>0</v>
      </c>
      <c r="AP53" s="51">
        <f t="shared" si="53"/>
        <v>0</v>
      </c>
      <c r="AQ53" s="12">
        <f t="shared" si="54"/>
        <v>0</v>
      </c>
      <c r="AR53" s="12">
        <f t="shared" si="55"/>
        <v>0</v>
      </c>
      <c r="AS53" s="20">
        <f t="shared" si="56"/>
        <v>0</v>
      </c>
      <c r="AT53" s="44">
        <v>2</v>
      </c>
      <c r="AU53" s="42">
        <v>4</v>
      </c>
      <c r="AV53" s="22">
        <v>6</v>
      </c>
      <c r="AW53" s="43">
        <v>9</v>
      </c>
      <c r="AX53" s="41">
        <v>11</v>
      </c>
      <c r="AY53" s="45">
        <v>29</v>
      </c>
      <c r="AZ53" s="21">
        <v>28</v>
      </c>
      <c r="BA53" s="46">
        <v>31</v>
      </c>
      <c r="BB53" s="47">
        <v>30</v>
      </c>
      <c r="BC53" s="13">
        <f t="shared" si="57"/>
        <v>31</v>
      </c>
      <c r="BD53" s="24">
        <f t="shared" si="58"/>
        <v>0</v>
      </c>
      <c r="BE53" s="31">
        <f t="shared" si="59"/>
        <v>0</v>
      </c>
      <c r="BF53" s="29" t="e">
        <f t="shared" si="60"/>
        <v>#NUM!</v>
      </c>
      <c r="BG53" s="29" t="e">
        <f t="shared" si="61"/>
        <v>#NUM!</v>
      </c>
      <c r="BH53" s="23" t="e">
        <f t="shared" si="62"/>
        <v>#NUM!</v>
      </c>
      <c r="BI53" s="280"/>
    </row>
    <row r="54" spans="1:61" ht="13.5" thickBot="1" x14ac:dyDescent="0.25">
      <c r="A54" s="80"/>
      <c r="B54" s="111">
        <f t="shared" si="31"/>
        <v>347</v>
      </c>
      <c r="C54" s="112"/>
      <c r="D54" s="256"/>
      <c r="E54" s="163"/>
      <c r="F54" s="163"/>
      <c r="G54" s="163"/>
      <c r="H54" s="106"/>
      <c r="I54" s="106"/>
      <c r="J54" s="106"/>
      <c r="K54" s="261"/>
      <c r="L54" s="261"/>
      <c r="M54" s="261"/>
      <c r="N54" s="158" t="e">
        <f t="shared" si="32"/>
        <v>#NUM!</v>
      </c>
      <c r="O54" s="252">
        <f t="shared" si="33"/>
        <v>0</v>
      </c>
      <c r="P54" s="253">
        <f t="shared" si="34"/>
        <v>0</v>
      </c>
      <c r="Q54" s="253">
        <f t="shared" si="35"/>
        <v>0</v>
      </c>
      <c r="R54" s="108">
        <f t="shared" si="36"/>
        <v>0</v>
      </c>
      <c r="S54" s="100">
        <f t="shared" si="37"/>
        <v>0</v>
      </c>
      <c r="T54" s="100">
        <f t="shared" si="38"/>
        <v>0</v>
      </c>
      <c r="U54" s="101">
        <f t="shared" si="39"/>
        <v>0</v>
      </c>
      <c r="V54" s="102">
        <f t="shared" si="40"/>
        <v>0</v>
      </c>
      <c r="W54" s="102">
        <f t="shared" si="41"/>
        <v>0</v>
      </c>
      <c r="X54" s="167">
        <f t="shared" si="42"/>
        <v>0.6</v>
      </c>
      <c r="Y54" s="103">
        <f t="shared" si="43"/>
        <v>0</v>
      </c>
      <c r="Z54" s="48">
        <f t="shared" si="44"/>
        <v>0</v>
      </c>
      <c r="AA54" s="48">
        <f t="shared" si="45"/>
        <v>0</v>
      </c>
      <c r="AB54" s="49">
        <f t="shared" si="46"/>
        <v>0</v>
      </c>
      <c r="AC54" s="109">
        <f t="shared" si="47"/>
        <v>0</v>
      </c>
      <c r="AD54" s="82">
        <f t="shared" si="48"/>
        <v>0</v>
      </c>
      <c r="AE54" s="110">
        <f t="shared" si="49"/>
        <v>0</v>
      </c>
      <c r="AF54" s="213">
        <v>29</v>
      </c>
      <c r="AG54" s="214">
        <v>2</v>
      </c>
      <c r="AH54" s="215">
        <v>2004</v>
      </c>
      <c r="AI54" s="157" t="s">
        <v>20</v>
      </c>
      <c r="AJ54" s="213">
        <v>1</v>
      </c>
      <c r="AK54" s="214">
        <v>3</v>
      </c>
      <c r="AL54" s="215">
        <v>2004</v>
      </c>
      <c r="AM54" s="54">
        <f t="shared" si="50"/>
        <v>0</v>
      </c>
      <c r="AN54" s="50">
        <f t="shared" si="51"/>
        <v>0</v>
      </c>
      <c r="AO54" s="51">
        <f t="shared" si="52"/>
        <v>0</v>
      </c>
      <c r="AP54" s="51">
        <f t="shared" si="53"/>
        <v>0</v>
      </c>
      <c r="AQ54" s="12">
        <f t="shared" si="54"/>
        <v>0</v>
      </c>
      <c r="AR54" s="12">
        <f t="shared" si="55"/>
        <v>0</v>
      </c>
      <c r="AS54" s="20">
        <f t="shared" si="56"/>
        <v>0</v>
      </c>
      <c r="AT54" s="44">
        <v>2</v>
      </c>
      <c r="AU54" s="42">
        <v>4</v>
      </c>
      <c r="AV54" s="22">
        <v>6</v>
      </c>
      <c r="AW54" s="43">
        <v>9</v>
      </c>
      <c r="AX54" s="41">
        <v>11</v>
      </c>
      <c r="AY54" s="45">
        <v>29</v>
      </c>
      <c r="AZ54" s="21">
        <v>28</v>
      </c>
      <c r="BA54" s="46">
        <v>31</v>
      </c>
      <c r="BB54" s="47">
        <v>30</v>
      </c>
      <c r="BC54" s="13">
        <f t="shared" si="57"/>
        <v>31</v>
      </c>
      <c r="BD54" s="24">
        <f t="shared" si="58"/>
        <v>0</v>
      </c>
      <c r="BE54" s="31">
        <f t="shared" si="59"/>
        <v>0</v>
      </c>
      <c r="BF54" s="29" t="e">
        <f t="shared" si="60"/>
        <v>#NUM!</v>
      </c>
      <c r="BG54" s="29" t="e">
        <f t="shared" si="61"/>
        <v>#NUM!</v>
      </c>
      <c r="BH54" s="23" t="e">
        <f t="shared" si="62"/>
        <v>#NUM!</v>
      </c>
      <c r="BI54" s="280"/>
    </row>
    <row r="55" spans="1:61" ht="13.5" thickBot="1" x14ac:dyDescent="0.25">
      <c r="A55" s="80"/>
      <c r="B55" s="111">
        <f t="shared" si="31"/>
        <v>348</v>
      </c>
      <c r="C55" s="112"/>
      <c r="D55" s="256"/>
      <c r="E55" s="163"/>
      <c r="F55" s="163"/>
      <c r="G55" s="163"/>
      <c r="H55" s="106"/>
      <c r="I55" s="106"/>
      <c r="J55" s="106"/>
      <c r="K55" s="261"/>
      <c r="L55" s="261"/>
      <c r="M55" s="261"/>
      <c r="N55" s="158" t="e">
        <f t="shared" si="32"/>
        <v>#NUM!</v>
      </c>
      <c r="O55" s="252">
        <f t="shared" si="33"/>
        <v>0</v>
      </c>
      <c r="P55" s="253">
        <f t="shared" si="34"/>
        <v>0</v>
      </c>
      <c r="Q55" s="253">
        <f t="shared" si="35"/>
        <v>0</v>
      </c>
      <c r="R55" s="108">
        <f t="shared" si="36"/>
        <v>0</v>
      </c>
      <c r="S55" s="100">
        <f t="shared" si="37"/>
        <v>0</v>
      </c>
      <c r="T55" s="100">
        <f t="shared" si="38"/>
        <v>0</v>
      </c>
      <c r="U55" s="101">
        <f t="shared" si="39"/>
        <v>0</v>
      </c>
      <c r="V55" s="102">
        <f t="shared" si="40"/>
        <v>0</v>
      </c>
      <c r="W55" s="102">
        <f t="shared" si="41"/>
        <v>0</v>
      </c>
      <c r="X55" s="167">
        <f t="shared" si="42"/>
        <v>0.6</v>
      </c>
      <c r="Y55" s="103">
        <f t="shared" si="43"/>
        <v>0</v>
      </c>
      <c r="Z55" s="48">
        <f t="shared" si="44"/>
        <v>0</v>
      </c>
      <c r="AA55" s="48">
        <f t="shared" si="45"/>
        <v>0</v>
      </c>
      <c r="AB55" s="49">
        <f t="shared" si="46"/>
        <v>0</v>
      </c>
      <c r="AC55" s="109">
        <f t="shared" si="47"/>
        <v>0</v>
      </c>
      <c r="AD55" s="82">
        <f t="shared" si="48"/>
        <v>0</v>
      </c>
      <c r="AE55" s="110">
        <f t="shared" si="49"/>
        <v>0</v>
      </c>
      <c r="AF55" s="213">
        <v>29</v>
      </c>
      <c r="AG55" s="214">
        <v>2</v>
      </c>
      <c r="AH55" s="215">
        <v>2004</v>
      </c>
      <c r="AI55" s="157" t="s">
        <v>20</v>
      </c>
      <c r="AJ55" s="213">
        <v>1</v>
      </c>
      <c r="AK55" s="214">
        <v>3</v>
      </c>
      <c r="AL55" s="215">
        <v>2004</v>
      </c>
      <c r="AM55" s="54">
        <f t="shared" si="50"/>
        <v>0</v>
      </c>
      <c r="AN55" s="50">
        <f t="shared" si="51"/>
        <v>0</v>
      </c>
      <c r="AO55" s="51">
        <f t="shared" si="52"/>
        <v>0</v>
      </c>
      <c r="AP55" s="51">
        <f t="shared" si="53"/>
        <v>0</v>
      </c>
      <c r="AQ55" s="12">
        <f t="shared" si="54"/>
        <v>0</v>
      </c>
      <c r="AR55" s="12">
        <f t="shared" si="55"/>
        <v>0</v>
      </c>
      <c r="AS55" s="20">
        <f t="shared" si="56"/>
        <v>0</v>
      </c>
      <c r="AT55" s="44">
        <v>2</v>
      </c>
      <c r="AU55" s="42">
        <v>4</v>
      </c>
      <c r="AV55" s="22">
        <v>6</v>
      </c>
      <c r="AW55" s="43">
        <v>9</v>
      </c>
      <c r="AX55" s="41">
        <v>11</v>
      </c>
      <c r="AY55" s="45">
        <v>29</v>
      </c>
      <c r="AZ55" s="21">
        <v>28</v>
      </c>
      <c r="BA55" s="46">
        <v>31</v>
      </c>
      <c r="BB55" s="47">
        <v>30</v>
      </c>
      <c r="BC55" s="13">
        <f t="shared" si="57"/>
        <v>31</v>
      </c>
      <c r="BD55" s="24">
        <f t="shared" si="58"/>
        <v>0</v>
      </c>
      <c r="BE55" s="31">
        <f t="shared" si="59"/>
        <v>0</v>
      </c>
      <c r="BF55" s="29" t="e">
        <f t="shared" si="60"/>
        <v>#NUM!</v>
      </c>
      <c r="BG55" s="29" t="e">
        <f t="shared" si="61"/>
        <v>#NUM!</v>
      </c>
      <c r="BH55" s="23" t="e">
        <f t="shared" si="62"/>
        <v>#NUM!</v>
      </c>
      <c r="BI55" s="280"/>
    </row>
    <row r="56" spans="1:61" ht="13.5" thickBot="1" x14ac:dyDescent="0.25">
      <c r="A56" s="80"/>
      <c r="B56" s="111">
        <f t="shared" si="31"/>
        <v>349</v>
      </c>
      <c r="C56" s="112"/>
      <c r="D56" s="256"/>
      <c r="E56" s="163"/>
      <c r="F56" s="163"/>
      <c r="G56" s="163"/>
      <c r="H56" s="106"/>
      <c r="I56" s="106"/>
      <c r="J56" s="106"/>
      <c r="K56" s="261"/>
      <c r="L56" s="261"/>
      <c r="M56" s="261"/>
      <c r="N56" s="158" t="e">
        <f t="shared" si="32"/>
        <v>#NUM!</v>
      </c>
      <c r="O56" s="252">
        <f t="shared" si="33"/>
        <v>0</v>
      </c>
      <c r="P56" s="253">
        <f t="shared" si="34"/>
        <v>0</v>
      </c>
      <c r="Q56" s="253">
        <f t="shared" si="35"/>
        <v>0</v>
      </c>
      <c r="R56" s="108">
        <f t="shared" si="36"/>
        <v>0</v>
      </c>
      <c r="S56" s="100">
        <f t="shared" si="37"/>
        <v>0</v>
      </c>
      <c r="T56" s="100">
        <f t="shared" si="38"/>
        <v>0</v>
      </c>
      <c r="U56" s="101">
        <f t="shared" si="39"/>
        <v>0</v>
      </c>
      <c r="V56" s="102">
        <f t="shared" si="40"/>
        <v>0</v>
      </c>
      <c r="W56" s="102">
        <f t="shared" si="41"/>
        <v>0</v>
      </c>
      <c r="X56" s="167">
        <f t="shared" si="42"/>
        <v>0.6</v>
      </c>
      <c r="Y56" s="103">
        <f t="shared" si="43"/>
        <v>0</v>
      </c>
      <c r="Z56" s="48">
        <f t="shared" si="44"/>
        <v>0</v>
      </c>
      <c r="AA56" s="48">
        <f t="shared" si="45"/>
        <v>0</v>
      </c>
      <c r="AB56" s="49">
        <f t="shared" si="46"/>
        <v>0</v>
      </c>
      <c r="AC56" s="109">
        <f t="shared" si="47"/>
        <v>0</v>
      </c>
      <c r="AD56" s="82">
        <f t="shared" si="48"/>
        <v>0</v>
      </c>
      <c r="AE56" s="110">
        <f t="shared" si="49"/>
        <v>0</v>
      </c>
      <c r="AF56" s="213">
        <v>29</v>
      </c>
      <c r="AG56" s="214">
        <v>2</v>
      </c>
      <c r="AH56" s="215">
        <v>2004</v>
      </c>
      <c r="AI56" s="157" t="s">
        <v>20</v>
      </c>
      <c r="AJ56" s="213">
        <v>1</v>
      </c>
      <c r="AK56" s="214">
        <v>3</v>
      </c>
      <c r="AL56" s="215">
        <v>2004</v>
      </c>
      <c r="AM56" s="54">
        <f t="shared" si="50"/>
        <v>0</v>
      </c>
      <c r="AN56" s="50">
        <f t="shared" si="51"/>
        <v>0</v>
      </c>
      <c r="AO56" s="51">
        <f t="shared" si="52"/>
        <v>0</v>
      </c>
      <c r="AP56" s="51">
        <f t="shared" si="53"/>
        <v>0</v>
      </c>
      <c r="AQ56" s="12">
        <f t="shared" si="54"/>
        <v>0</v>
      </c>
      <c r="AR56" s="12">
        <f t="shared" si="55"/>
        <v>0</v>
      </c>
      <c r="AS56" s="20">
        <f t="shared" si="56"/>
        <v>0</v>
      </c>
      <c r="AT56" s="44">
        <v>2</v>
      </c>
      <c r="AU56" s="42">
        <v>4</v>
      </c>
      <c r="AV56" s="22">
        <v>6</v>
      </c>
      <c r="AW56" s="43">
        <v>9</v>
      </c>
      <c r="AX56" s="41">
        <v>11</v>
      </c>
      <c r="AY56" s="45">
        <v>29</v>
      </c>
      <c r="AZ56" s="21">
        <v>28</v>
      </c>
      <c r="BA56" s="46">
        <v>31</v>
      </c>
      <c r="BB56" s="47">
        <v>30</v>
      </c>
      <c r="BC56" s="13">
        <f t="shared" si="57"/>
        <v>31</v>
      </c>
      <c r="BD56" s="24">
        <f t="shared" si="58"/>
        <v>0</v>
      </c>
      <c r="BE56" s="31">
        <f t="shared" si="59"/>
        <v>0</v>
      </c>
      <c r="BF56" s="29" t="e">
        <f t="shared" si="60"/>
        <v>#NUM!</v>
      </c>
      <c r="BG56" s="29" t="e">
        <f t="shared" si="61"/>
        <v>#NUM!</v>
      </c>
      <c r="BH56" s="23" t="e">
        <f t="shared" si="62"/>
        <v>#NUM!</v>
      </c>
      <c r="BI56" s="280"/>
    </row>
    <row r="57" spans="1:61" ht="13.5" thickBot="1" x14ac:dyDescent="0.25">
      <c r="A57" s="80"/>
      <c r="B57" s="148">
        <f t="shared" si="31"/>
        <v>350</v>
      </c>
      <c r="C57" s="149"/>
      <c r="D57" s="257"/>
      <c r="E57" s="164"/>
      <c r="F57" s="164"/>
      <c r="G57" s="164"/>
      <c r="H57" s="150"/>
      <c r="I57" s="150"/>
      <c r="J57" s="150"/>
      <c r="K57" s="263"/>
      <c r="L57" s="263"/>
      <c r="M57" s="263"/>
      <c r="N57" s="158" t="e">
        <f t="shared" si="32"/>
        <v>#NUM!</v>
      </c>
      <c r="O57" s="252">
        <f t="shared" si="33"/>
        <v>0</v>
      </c>
      <c r="P57" s="253">
        <f t="shared" si="34"/>
        <v>0</v>
      </c>
      <c r="Q57" s="253">
        <f t="shared" si="35"/>
        <v>0</v>
      </c>
      <c r="R57" s="161">
        <f t="shared" si="36"/>
        <v>0</v>
      </c>
      <c r="S57" s="151">
        <f t="shared" si="37"/>
        <v>0</v>
      </c>
      <c r="T57" s="151">
        <f t="shared" si="38"/>
        <v>0</v>
      </c>
      <c r="U57" s="152">
        <f t="shared" si="39"/>
        <v>0</v>
      </c>
      <c r="V57" s="153">
        <f t="shared" si="40"/>
        <v>0</v>
      </c>
      <c r="W57" s="153">
        <f t="shared" si="41"/>
        <v>0</v>
      </c>
      <c r="X57" s="168">
        <f t="shared" si="42"/>
        <v>0.6</v>
      </c>
      <c r="Y57" s="103">
        <f t="shared" si="43"/>
        <v>0</v>
      </c>
      <c r="Z57" s="48">
        <f t="shared" si="44"/>
        <v>0</v>
      </c>
      <c r="AA57" s="48">
        <f t="shared" si="45"/>
        <v>0</v>
      </c>
      <c r="AB57" s="49">
        <f t="shared" si="46"/>
        <v>0</v>
      </c>
      <c r="AC57" s="109">
        <f t="shared" si="47"/>
        <v>0</v>
      </c>
      <c r="AD57" s="82">
        <f t="shared" si="48"/>
        <v>0</v>
      </c>
      <c r="AE57" s="110">
        <f t="shared" si="49"/>
        <v>0</v>
      </c>
      <c r="AF57" s="213">
        <v>29</v>
      </c>
      <c r="AG57" s="214">
        <v>2</v>
      </c>
      <c r="AH57" s="215">
        <v>2004</v>
      </c>
      <c r="AI57" s="157" t="s">
        <v>20</v>
      </c>
      <c r="AJ57" s="213">
        <v>1</v>
      </c>
      <c r="AK57" s="214">
        <v>3</v>
      </c>
      <c r="AL57" s="215">
        <v>2004</v>
      </c>
      <c r="AM57" s="54">
        <f t="shared" si="50"/>
        <v>0</v>
      </c>
      <c r="AN57" s="50">
        <f t="shared" si="51"/>
        <v>0</v>
      </c>
      <c r="AO57" s="51">
        <f t="shared" si="52"/>
        <v>0</v>
      </c>
      <c r="AP57" s="51">
        <f t="shared" si="53"/>
        <v>0</v>
      </c>
      <c r="AQ57" s="12">
        <f t="shared" si="54"/>
        <v>0</v>
      </c>
      <c r="AR57" s="12">
        <f t="shared" si="55"/>
        <v>0</v>
      </c>
      <c r="AS57" s="20">
        <f t="shared" si="56"/>
        <v>0</v>
      </c>
      <c r="AT57" s="44">
        <v>2</v>
      </c>
      <c r="AU57" s="42">
        <v>4</v>
      </c>
      <c r="AV57" s="22">
        <v>6</v>
      </c>
      <c r="AW57" s="43">
        <v>9</v>
      </c>
      <c r="AX57" s="41">
        <v>11</v>
      </c>
      <c r="AY57" s="45">
        <v>29</v>
      </c>
      <c r="AZ57" s="21">
        <v>28</v>
      </c>
      <c r="BA57" s="46">
        <v>31</v>
      </c>
      <c r="BB57" s="47">
        <v>30</v>
      </c>
      <c r="BC57" s="13">
        <f t="shared" si="57"/>
        <v>31</v>
      </c>
      <c r="BD57" s="24">
        <f t="shared" si="58"/>
        <v>0</v>
      </c>
      <c r="BE57" s="31">
        <f t="shared" si="59"/>
        <v>0</v>
      </c>
      <c r="BF57" s="29" t="e">
        <f t="shared" si="60"/>
        <v>#NUM!</v>
      </c>
      <c r="BG57" s="29" t="e">
        <f t="shared" si="61"/>
        <v>#NUM!</v>
      </c>
      <c r="BH57" s="23" t="e">
        <f t="shared" si="62"/>
        <v>#NUM!</v>
      </c>
      <c r="BI57" s="280"/>
    </row>
    <row r="58" spans="1:61" ht="14.25" thickTop="1" thickBot="1" x14ac:dyDescent="0.25">
      <c r="A58" s="80"/>
      <c r="B58" s="104">
        <f t="shared" si="31"/>
        <v>351</v>
      </c>
      <c r="C58" s="154"/>
      <c r="D58" s="258"/>
      <c r="E58" s="165"/>
      <c r="F58" s="165"/>
      <c r="G58" s="165"/>
      <c r="H58" s="107"/>
      <c r="I58" s="107"/>
      <c r="J58" s="107"/>
      <c r="K58" s="261"/>
      <c r="L58" s="261"/>
      <c r="M58" s="261"/>
      <c r="N58" s="158" t="e">
        <f t="shared" si="32"/>
        <v>#NUM!</v>
      </c>
      <c r="O58" s="252">
        <f t="shared" si="33"/>
        <v>0</v>
      </c>
      <c r="P58" s="253">
        <f t="shared" si="34"/>
        <v>0</v>
      </c>
      <c r="Q58" s="253">
        <f t="shared" si="35"/>
        <v>0</v>
      </c>
      <c r="R58" s="155">
        <f t="shared" si="36"/>
        <v>0</v>
      </c>
      <c r="S58" s="100">
        <f t="shared" si="37"/>
        <v>0</v>
      </c>
      <c r="T58" s="100">
        <f t="shared" si="38"/>
        <v>0</v>
      </c>
      <c r="U58" s="101">
        <f t="shared" si="39"/>
        <v>0</v>
      </c>
      <c r="V58" s="102">
        <f t="shared" si="40"/>
        <v>0</v>
      </c>
      <c r="W58" s="102">
        <f t="shared" si="41"/>
        <v>0</v>
      </c>
      <c r="X58" s="167">
        <f t="shared" si="42"/>
        <v>0.6</v>
      </c>
      <c r="Y58" s="103">
        <f t="shared" si="43"/>
        <v>0</v>
      </c>
      <c r="Z58" s="48">
        <f t="shared" si="44"/>
        <v>0</v>
      </c>
      <c r="AA58" s="48">
        <f t="shared" si="45"/>
        <v>0</v>
      </c>
      <c r="AB58" s="49">
        <f t="shared" si="46"/>
        <v>0</v>
      </c>
      <c r="AC58" s="109">
        <f t="shared" si="47"/>
        <v>0</v>
      </c>
      <c r="AD58" s="82">
        <f t="shared" si="48"/>
        <v>0</v>
      </c>
      <c r="AE58" s="110">
        <f t="shared" si="49"/>
        <v>0</v>
      </c>
      <c r="AF58" s="213">
        <v>29</v>
      </c>
      <c r="AG58" s="214">
        <v>2</v>
      </c>
      <c r="AH58" s="215">
        <v>2004</v>
      </c>
      <c r="AI58" s="157" t="s">
        <v>20</v>
      </c>
      <c r="AJ58" s="213">
        <v>1</v>
      </c>
      <c r="AK58" s="214">
        <v>3</v>
      </c>
      <c r="AL58" s="215">
        <v>2004</v>
      </c>
      <c r="AM58" s="54">
        <f t="shared" si="50"/>
        <v>0</v>
      </c>
      <c r="AN58" s="50">
        <f t="shared" si="51"/>
        <v>0</v>
      </c>
      <c r="AO58" s="51">
        <f t="shared" si="52"/>
        <v>0</v>
      </c>
      <c r="AP58" s="51">
        <f t="shared" si="53"/>
        <v>0</v>
      </c>
      <c r="AQ58" s="12">
        <f t="shared" si="54"/>
        <v>0</v>
      </c>
      <c r="AR58" s="12">
        <f t="shared" si="55"/>
        <v>0</v>
      </c>
      <c r="AS58" s="20">
        <f t="shared" si="56"/>
        <v>0</v>
      </c>
      <c r="AT58" s="44">
        <v>2</v>
      </c>
      <c r="AU58" s="42">
        <v>4</v>
      </c>
      <c r="AV58" s="22">
        <v>6</v>
      </c>
      <c r="AW58" s="43">
        <v>9</v>
      </c>
      <c r="AX58" s="41">
        <v>11</v>
      </c>
      <c r="AY58" s="45">
        <v>29</v>
      </c>
      <c r="AZ58" s="21">
        <v>28</v>
      </c>
      <c r="BA58" s="46">
        <v>31</v>
      </c>
      <c r="BB58" s="47">
        <v>30</v>
      </c>
      <c r="BC58" s="13">
        <f t="shared" si="57"/>
        <v>31</v>
      </c>
      <c r="BD58" s="24">
        <f t="shared" si="58"/>
        <v>0</v>
      </c>
      <c r="BE58" s="31">
        <f t="shared" si="59"/>
        <v>0</v>
      </c>
      <c r="BF58" s="29" t="e">
        <f t="shared" si="60"/>
        <v>#NUM!</v>
      </c>
      <c r="BG58" s="29" t="e">
        <f t="shared" si="61"/>
        <v>#NUM!</v>
      </c>
      <c r="BH58" s="23" t="e">
        <f t="shared" si="62"/>
        <v>#NUM!</v>
      </c>
      <c r="BI58" s="280"/>
    </row>
    <row r="59" spans="1:61" ht="13.5" thickBot="1" x14ac:dyDescent="0.25">
      <c r="A59" s="80"/>
      <c r="B59" s="111">
        <f t="shared" si="31"/>
        <v>352</v>
      </c>
      <c r="C59" s="112"/>
      <c r="D59" s="256"/>
      <c r="E59" s="163"/>
      <c r="F59" s="163"/>
      <c r="G59" s="163"/>
      <c r="H59" s="106"/>
      <c r="I59" s="106"/>
      <c r="J59" s="106"/>
      <c r="K59" s="261"/>
      <c r="L59" s="261"/>
      <c r="M59" s="261"/>
      <c r="N59" s="158" t="e">
        <f t="shared" si="32"/>
        <v>#NUM!</v>
      </c>
      <c r="O59" s="252">
        <f t="shared" si="33"/>
        <v>0</v>
      </c>
      <c r="P59" s="253">
        <f t="shared" si="34"/>
        <v>0</v>
      </c>
      <c r="Q59" s="253">
        <f t="shared" si="35"/>
        <v>0</v>
      </c>
      <c r="R59" s="108">
        <f t="shared" si="36"/>
        <v>0</v>
      </c>
      <c r="S59" s="100">
        <f t="shared" si="37"/>
        <v>0</v>
      </c>
      <c r="T59" s="100">
        <f t="shared" si="38"/>
        <v>0</v>
      </c>
      <c r="U59" s="101">
        <f t="shared" si="39"/>
        <v>0</v>
      </c>
      <c r="V59" s="102">
        <f t="shared" si="40"/>
        <v>0</v>
      </c>
      <c r="W59" s="102">
        <f t="shared" si="41"/>
        <v>0</v>
      </c>
      <c r="X59" s="167">
        <f t="shared" si="42"/>
        <v>0.6</v>
      </c>
      <c r="Y59" s="103">
        <f t="shared" si="43"/>
        <v>0</v>
      </c>
      <c r="Z59" s="48">
        <f t="shared" si="44"/>
        <v>0</v>
      </c>
      <c r="AA59" s="48">
        <f t="shared" si="45"/>
        <v>0</v>
      </c>
      <c r="AB59" s="49">
        <f t="shared" si="46"/>
        <v>0</v>
      </c>
      <c r="AC59" s="109">
        <f t="shared" si="47"/>
        <v>0</v>
      </c>
      <c r="AD59" s="82">
        <f t="shared" si="48"/>
        <v>0</v>
      </c>
      <c r="AE59" s="110">
        <f t="shared" si="49"/>
        <v>0</v>
      </c>
      <c r="AF59" s="213">
        <v>29</v>
      </c>
      <c r="AG59" s="214">
        <v>2</v>
      </c>
      <c r="AH59" s="215">
        <v>2004</v>
      </c>
      <c r="AI59" s="157" t="s">
        <v>20</v>
      </c>
      <c r="AJ59" s="213">
        <v>1</v>
      </c>
      <c r="AK59" s="214">
        <v>3</v>
      </c>
      <c r="AL59" s="215">
        <v>2004</v>
      </c>
      <c r="AM59" s="54">
        <f t="shared" si="50"/>
        <v>0</v>
      </c>
      <c r="AN59" s="50">
        <f t="shared" si="51"/>
        <v>0</v>
      </c>
      <c r="AO59" s="51">
        <f t="shared" si="52"/>
        <v>0</v>
      </c>
      <c r="AP59" s="51">
        <f t="shared" si="53"/>
        <v>0</v>
      </c>
      <c r="AQ59" s="12">
        <f t="shared" si="54"/>
        <v>0</v>
      </c>
      <c r="AR59" s="12">
        <f t="shared" si="55"/>
        <v>0</v>
      </c>
      <c r="AS59" s="20">
        <f t="shared" si="56"/>
        <v>0</v>
      </c>
      <c r="AT59" s="44">
        <v>2</v>
      </c>
      <c r="AU59" s="42">
        <v>4</v>
      </c>
      <c r="AV59" s="22">
        <v>6</v>
      </c>
      <c r="AW59" s="43">
        <v>9</v>
      </c>
      <c r="AX59" s="41">
        <v>11</v>
      </c>
      <c r="AY59" s="45">
        <v>29</v>
      </c>
      <c r="AZ59" s="21">
        <v>28</v>
      </c>
      <c r="BA59" s="46">
        <v>31</v>
      </c>
      <c r="BB59" s="47">
        <v>30</v>
      </c>
      <c r="BC59" s="13">
        <f t="shared" si="57"/>
        <v>31</v>
      </c>
      <c r="BD59" s="24">
        <f t="shared" si="58"/>
        <v>0</v>
      </c>
      <c r="BE59" s="31">
        <f t="shared" si="59"/>
        <v>0</v>
      </c>
      <c r="BF59" s="29" t="e">
        <f t="shared" si="60"/>
        <v>#NUM!</v>
      </c>
      <c r="BG59" s="29" t="e">
        <f t="shared" si="61"/>
        <v>#NUM!</v>
      </c>
      <c r="BH59" s="23" t="e">
        <f t="shared" si="62"/>
        <v>#NUM!</v>
      </c>
      <c r="BI59" s="280"/>
    </row>
    <row r="60" spans="1:61" ht="13.5" thickBot="1" x14ac:dyDescent="0.25">
      <c r="A60" s="80"/>
      <c r="B60" s="111">
        <f t="shared" si="31"/>
        <v>353</v>
      </c>
      <c r="C60" s="112"/>
      <c r="D60" s="256"/>
      <c r="E60" s="163"/>
      <c r="F60" s="163"/>
      <c r="G60" s="163"/>
      <c r="H60" s="106"/>
      <c r="I60" s="106"/>
      <c r="J60" s="106"/>
      <c r="K60" s="261"/>
      <c r="L60" s="261"/>
      <c r="M60" s="261"/>
      <c r="N60" s="158" t="e">
        <f t="shared" si="32"/>
        <v>#NUM!</v>
      </c>
      <c r="O60" s="252">
        <f t="shared" si="33"/>
        <v>0</v>
      </c>
      <c r="P60" s="253">
        <f t="shared" si="34"/>
        <v>0</v>
      </c>
      <c r="Q60" s="253">
        <f t="shared" si="35"/>
        <v>0</v>
      </c>
      <c r="R60" s="108">
        <f t="shared" si="36"/>
        <v>0</v>
      </c>
      <c r="S60" s="100">
        <f t="shared" si="37"/>
        <v>0</v>
      </c>
      <c r="T60" s="100">
        <f t="shared" si="38"/>
        <v>0</v>
      </c>
      <c r="U60" s="101">
        <f t="shared" si="39"/>
        <v>0</v>
      </c>
      <c r="V60" s="102">
        <f t="shared" si="40"/>
        <v>0</v>
      </c>
      <c r="W60" s="102">
        <f t="shared" si="41"/>
        <v>0</v>
      </c>
      <c r="X60" s="167">
        <f t="shared" si="42"/>
        <v>0.6</v>
      </c>
      <c r="Y60" s="103">
        <f t="shared" si="43"/>
        <v>0</v>
      </c>
      <c r="Z60" s="48">
        <f t="shared" si="44"/>
        <v>0</v>
      </c>
      <c r="AA60" s="48">
        <f t="shared" si="45"/>
        <v>0</v>
      </c>
      <c r="AB60" s="49">
        <f t="shared" si="46"/>
        <v>0</v>
      </c>
      <c r="AC60" s="109">
        <f t="shared" si="47"/>
        <v>0</v>
      </c>
      <c r="AD60" s="82">
        <f t="shared" si="48"/>
        <v>0</v>
      </c>
      <c r="AE60" s="110">
        <f t="shared" si="49"/>
        <v>0</v>
      </c>
      <c r="AF60" s="213">
        <v>29</v>
      </c>
      <c r="AG60" s="214">
        <v>2</v>
      </c>
      <c r="AH60" s="215">
        <v>2004</v>
      </c>
      <c r="AI60" s="157" t="s">
        <v>20</v>
      </c>
      <c r="AJ60" s="213">
        <v>1</v>
      </c>
      <c r="AK60" s="214">
        <v>3</v>
      </c>
      <c r="AL60" s="215">
        <v>2004</v>
      </c>
      <c r="AM60" s="54">
        <f t="shared" si="50"/>
        <v>0</v>
      </c>
      <c r="AN60" s="50">
        <f t="shared" si="51"/>
        <v>0</v>
      </c>
      <c r="AO60" s="51">
        <f t="shared" si="52"/>
        <v>0</v>
      </c>
      <c r="AP60" s="51">
        <f t="shared" si="53"/>
        <v>0</v>
      </c>
      <c r="AQ60" s="12">
        <f t="shared" si="54"/>
        <v>0</v>
      </c>
      <c r="AR60" s="12">
        <f t="shared" si="55"/>
        <v>0</v>
      </c>
      <c r="AS60" s="20">
        <f t="shared" si="56"/>
        <v>0</v>
      </c>
      <c r="AT60" s="44">
        <v>2</v>
      </c>
      <c r="AU60" s="42">
        <v>4</v>
      </c>
      <c r="AV60" s="22">
        <v>6</v>
      </c>
      <c r="AW60" s="43">
        <v>9</v>
      </c>
      <c r="AX60" s="41">
        <v>11</v>
      </c>
      <c r="AY60" s="45">
        <v>29</v>
      </c>
      <c r="AZ60" s="21">
        <v>28</v>
      </c>
      <c r="BA60" s="46">
        <v>31</v>
      </c>
      <c r="BB60" s="47">
        <v>30</v>
      </c>
      <c r="BC60" s="13">
        <f t="shared" si="57"/>
        <v>31</v>
      </c>
      <c r="BD60" s="24">
        <f t="shared" si="58"/>
        <v>0</v>
      </c>
      <c r="BE60" s="31">
        <f t="shared" si="59"/>
        <v>0</v>
      </c>
      <c r="BF60" s="29" t="e">
        <f t="shared" si="60"/>
        <v>#NUM!</v>
      </c>
      <c r="BG60" s="29" t="e">
        <f t="shared" si="61"/>
        <v>#NUM!</v>
      </c>
      <c r="BH60" s="23" t="e">
        <f t="shared" si="62"/>
        <v>#NUM!</v>
      </c>
      <c r="BI60" s="280"/>
    </row>
    <row r="61" spans="1:61" ht="13.5" thickBot="1" x14ac:dyDescent="0.25">
      <c r="A61" s="80"/>
      <c r="B61" s="111">
        <f t="shared" si="31"/>
        <v>354</v>
      </c>
      <c r="C61" s="112"/>
      <c r="D61" s="256"/>
      <c r="E61" s="163"/>
      <c r="F61" s="163"/>
      <c r="G61" s="163"/>
      <c r="H61" s="106"/>
      <c r="I61" s="106"/>
      <c r="J61" s="106"/>
      <c r="K61" s="261"/>
      <c r="L61" s="261"/>
      <c r="M61" s="261"/>
      <c r="N61" s="158" t="e">
        <f t="shared" si="32"/>
        <v>#NUM!</v>
      </c>
      <c r="O61" s="252">
        <f t="shared" si="33"/>
        <v>0</v>
      </c>
      <c r="P61" s="253">
        <f t="shared" si="34"/>
        <v>0</v>
      </c>
      <c r="Q61" s="253">
        <f t="shared" si="35"/>
        <v>0</v>
      </c>
      <c r="R61" s="108">
        <f t="shared" si="36"/>
        <v>0</v>
      </c>
      <c r="S61" s="100">
        <f t="shared" si="37"/>
        <v>0</v>
      </c>
      <c r="T61" s="100">
        <f t="shared" si="38"/>
        <v>0</v>
      </c>
      <c r="U61" s="101">
        <f t="shared" si="39"/>
        <v>0</v>
      </c>
      <c r="V61" s="102">
        <f t="shared" si="40"/>
        <v>0</v>
      </c>
      <c r="W61" s="102">
        <f t="shared" si="41"/>
        <v>0</v>
      </c>
      <c r="X61" s="167">
        <f t="shared" si="42"/>
        <v>0.6</v>
      </c>
      <c r="Y61" s="103">
        <f t="shared" si="43"/>
        <v>0</v>
      </c>
      <c r="Z61" s="48">
        <f t="shared" si="44"/>
        <v>0</v>
      </c>
      <c r="AA61" s="48">
        <f t="shared" si="45"/>
        <v>0</v>
      </c>
      <c r="AB61" s="49">
        <f t="shared" si="46"/>
        <v>0</v>
      </c>
      <c r="AC61" s="109">
        <f t="shared" si="47"/>
        <v>0</v>
      </c>
      <c r="AD61" s="82">
        <f t="shared" si="48"/>
        <v>0</v>
      </c>
      <c r="AE61" s="110">
        <f t="shared" si="49"/>
        <v>0</v>
      </c>
      <c r="AF61" s="213">
        <v>29</v>
      </c>
      <c r="AG61" s="214">
        <v>2</v>
      </c>
      <c r="AH61" s="215">
        <v>2004</v>
      </c>
      <c r="AI61" s="157" t="s">
        <v>20</v>
      </c>
      <c r="AJ61" s="213">
        <v>1</v>
      </c>
      <c r="AK61" s="214">
        <v>3</v>
      </c>
      <c r="AL61" s="215">
        <v>2004</v>
      </c>
      <c r="AM61" s="54">
        <f t="shared" si="50"/>
        <v>0</v>
      </c>
      <c r="AN61" s="50">
        <f t="shared" si="51"/>
        <v>0</v>
      </c>
      <c r="AO61" s="51">
        <f t="shared" si="52"/>
        <v>0</v>
      </c>
      <c r="AP61" s="51">
        <f t="shared" si="53"/>
        <v>0</v>
      </c>
      <c r="AQ61" s="12">
        <f t="shared" si="54"/>
        <v>0</v>
      </c>
      <c r="AR61" s="12">
        <f t="shared" si="55"/>
        <v>0</v>
      </c>
      <c r="AS61" s="20">
        <f t="shared" si="56"/>
        <v>0</v>
      </c>
      <c r="AT61" s="44">
        <v>2</v>
      </c>
      <c r="AU61" s="42">
        <v>4</v>
      </c>
      <c r="AV61" s="22">
        <v>6</v>
      </c>
      <c r="AW61" s="43">
        <v>9</v>
      </c>
      <c r="AX61" s="41">
        <v>11</v>
      </c>
      <c r="AY61" s="45">
        <v>29</v>
      </c>
      <c r="AZ61" s="21">
        <v>28</v>
      </c>
      <c r="BA61" s="46">
        <v>31</v>
      </c>
      <c r="BB61" s="47">
        <v>30</v>
      </c>
      <c r="BC61" s="13">
        <f t="shared" si="57"/>
        <v>31</v>
      </c>
      <c r="BD61" s="24">
        <f t="shared" si="58"/>
        <v>0</v>
      </c>
      <c r="BE61" s="31">
        <f t="shared" si="59"/>
        <v>0</v>
      </c>
      <c r="BF61" s="29" t="e">
        <f t="shared" si="60"/>
        <v>#NUM!</v>
      </c>
      <c r="BG61" s="29" t="e">
        <f t="shared" si="61"/>
        <v>#NUM!</v>
      </c>
      <c r="BH61" s="23" t="e">
        <f t="shared" si="62"/>
        <v>#NUM!</v>
      </c>
      <c r="BI61" s="280"/>
    </row>
    <row r="62" spans="1:61" ht="13.5" thickBot="1" x14ac:dyDescent="0.25">
      <c r="A62" s="80"/>
      <c r="B62" s="111">
        <f t="shared" si="31"/>
        <v>355</v>
      </c>
      <c r="C62" s="112"/>
      <c r="D62" s="256"/>
      <c r="E62" s="163"/>
      <c r="F62" s="163"/>
      <c r="G62" s="163"/>
      <c r="H62" s="106"/>
      <c r="I62" s="106"/>
      <c r="J62" s="106"/>
      <c r="K62" s="261"/>
      <c r="L62" s="261"/>
      <c r="M62" s="261"/>
      <c r="N62" s="158" t="e">
        <f t="shared" si="32"/>
        <v>#NUM!</v>
      </c>
      <c r="O62" s="252">
        <f t="shared" si="33"/>
        <v>0</v>
      </c>
      <c r="P62" s="253">
        <f t="shared" si="34"/>
        <v>0</v>
      </c>
      <c r="Q62" s="253">
        <f t="shared" si="35"/>
        <v>0</v>
      </c>
      <c r="R62" s="108">
        <f t="shared" si="36"/>
        <v>0</v>
      </c>
      <c r="S62" s="100">
        <f t="shared" si="37"/>
        <v>0</v>
      </c>
      <c r="T62" s="100">
        <f t="shared" si="38"/>
        <v>0</v>
      </c>
      <c r="U62" s="101">
        <f t="shared" si="39"/>
        <v>0</v>
      </c>
      <c r="V62" s="102">
        <f t="shared" si="40"/>
        <v>0</v>
      </c>
      <c r="W62" s="102">
        <f t="shared" si="41"/>
        <v>0</v>
      </c>
      <c r="X62" s="167">
        <f t="shared" si="42"/>
        <v>0.6</v>
      </c>
      <c r="Y62" s="103">
        <f t="shared" si="43"/>
        <v>0</v>
      </c>
      <c r="Z62" s="48">
        <f t="shared" si="44"/>
        <v>0</v>
      </c>
      <c r="AA62" s="48">
        <f t="shared" si="45"/>
        <v>0</v>
      </c>
      <c r="AB62" s="49">
        <f t="shared" si="46"/>
        <v>0</v>
      </c>
      <c r="AC62" s="109">
        <f t="shared" si="47"/>
        <v>0</v>
      </c>
      <c r="AD62" s="82">
        <f t="shared" si="48"/>
        <v>0</v>
      </c>
      <c r="AE62" s="110">
        <f t="shared" si="49"/>
        <v>0</v>
      </c>
      <c r="AF62" s="213">
        <v>29</v>
      </c>
      <c r="AG62" s="214">
        <v>2</v>
      </c>
      <c r="AH62" s="215">
        <v>2004</v>
      </c>
      <c r="AI62" s="157" t="s">
        <v>20</v>
      </c>
      <c r="AJ62" s="213">
        <v>1</v>
      </c>
      <c r="AK62" s="214">
        <v>3</v>
      </c>
      <c r="AL62" s="215">
        <v>2004</v>
      </c>
      <c r="AM62" s="54">
        <f t="shared" si="50"/>
        <v>0</v>
      </c>
      <c r="AN62" s="50">
        <f t="shared" si="51"/>
        <v>0</v>
      </c>
      <c r="AO62" s="51">
        <f t="shared" si="52"/>
        <v>0</v>
      </c>
      <c r="AP62" s="51">
        <f t="shared" si="53"/>
        <v>0</v>
      </c>
      <c r="AQ62" s="12">
        <f t="shared" si="54"/>
        <v>0</v>
      </c>
      <c r="AR62" s="12">
        <f t="shared" si="55"/>
        <v>0</v>
      </c>
      <c r="AS62" s="20">
        <f t="shared" si="56"/>
        <v>0</v>
      </c>
      <c r="AT62" s="44">
        <v>2</v>
      </c>
      <c r="AU62" s="42">
        <v>4</v>
      </c>
      <c r="AV62" s="22">
        <v>6</v>
      </c>
      <c r="AW62" s="43">
        <v>9</v>
      </c>
      <c r="AX62" s="41">
        <v>11</v>
      </c>
      <c r="AY62" s="45">
        <v>29</v>
      </c>
      <c r="AZ62" s="21">
        <v>28</v>
      </c>
      <c r="BA62" s="46">
        <v>31</v>
      </c>
      <c r="BB62" s="47">
        <v>30</v>
      </c>
      <c r="BC62" s="13">
        <f t="shared" si="57"/>
        <v>31</v>
      </c>
      <c r="BD62" s="24">
        <f t="shared" si="58"/>
        <v>0</v>
      </c>
      <c r="BE62" s="31">
        <f t="shared" si="59"/>
        <v>0</v>
      </c>
      <c r="BF62" s="29" t="e">
        <f t="shared" si="60"/>
        <v>#NUM!</v>
      </c>
      <c r="BG62" s="29" t="e">
        <f t="shared" si="61"/>
        <v>#NUM!</v>
      </c>
      <c r="BH62" s="23" t="e">
        <f t="shared" si="62"/>
        <v>#NUM!</v>
      </c>
      <c r="BI62" s="280"/>
    </row>
    <row r="63" spans="1:61" ht="13.5" thickBot="1" x14ac:dyDescent="0.25">
      <c r="A63" s="80"/>
      <c r="B63" s="111">
        <f t="shared" si="31"/>
        <v>356</v>
      </c>
      <c r="C63" s="112"/>
      <c r="D63" s="256"/>
      <c r="E63" s="163"/>
      <c r="F63" s="163"/>
      <c r="G63" s="163"/>
      <c r="H63" s="106"/>
      <c r="I63" s="106"/>
      <c r="J63" s="106"/>
      <c r="K63" s="261"/>
      <c r="L63" s="261"/>
      <c r="M63" s="261"/>
      <c r="N63" s="158" t="e">
        <f t="shared" si="32"/>
        <v>#NUM!</v>
      </c>
      <c r="O63" s="252">
        <f t="shared" si="33"/>
        <v>0</v>
      </c>
      <c r="P63" s="253">
        <f t="shared" si="34"/>
        <v>0</v>
      </c>
      <c r="Q63" s="253">
        <f t="shared" si="35"/>
        <v>0</v>
      </c>
      <c r="R63" s="108">
        <f t="shared" si="36"/>
        <v>0</v>
      </c>
      <c r="S63" s="100">
        <f t="shared" si="37"/>
        <v>0</v>
      </c>
      <c r="T63" s="100">
        <f t="shared" si="38"/>
        <v>0</v>
      </c>
      <c r="U63" s="101">
        <f t="shared" si="39"/>
        <v>0</v>
      </c>
      <c r="V63" s="102">
        <f t="shared" si="40"/>
        <v>0</v>
      </c>
      <c r="W63" s="102">
        <f t="shared" si="41"/>
        <v>0</v>
      </c>
      <c r="X63" s="167">
        <f t="shared" si="42"/>
        <v>0.6</v>
      </c>
      <c r="Y63" s="103">
        <f t="shared" si="43"/>
        <v>0</v>
      </c>
      <c r="Z63" s="48">
        <f t="shared" si="44"/>
        <v>0</v>
      </c>
      <c r="AA63" s="48">
        <f t="shared" si="45"/>
        <v>0</v>
      </c>
      <c r="AB63" s="49">
        <f t="shared" si="46"/>
        <v>0</v>
      </c>
      <c r="AC63" s="109">
        <f t="shared" si="47"/>
        <v>0</v>
      </c>
      <c r="AD63" s="82">
        <f t="shared" si="48"/>
        <v>0</v>
      </c>
      <c r="AE63" s="110">
        <f t="shared" si="49"/>
        <v>0</v>
      </c>
      <c r="AF63" s="213">
        <v>29</v>
      </c>
      <c r="AG63" s="214">
        <v>2</v>
      </c>
      <c r="AH63" s="215">
        <v>2004</v>
      </c>
      <c r="AI63" s="157" t="s">
        <v>20</v>
      </c>
      <c r="AJ63" s="213">
        <v>1</v>
      </c>
      <c r="AK63" s="214">
        <v>3</v>
      </c>
      <c r="AL63" s="215">
        <v>2004</v>
      </c>
      <c r="AM63" s="54">
        <f t="shared" si="50"/>
        <v>0</v>
      </c>
      <c r="AN63" s="50">
        <f t="shared" si="51"/>
        <v>0</v>
      </c>
      <c r="AO63" s="51">
        <f t="shared" si="52"/>
        <v>0</v>
      </c>
      <c r="AP63" s="51">
        <f t="shared" si="53"/>
        <v>0</v>
      </c>
      <c r="AQ63" s="12">
        <f t="shared" si="54"/>
        <v>0</v>
      </c>
      <c r="AR63" s="12">
        <f t="shared" si="55"/>
        <v>0</v>
      </c>
      <c r="AS63" s="20">
        <f t="shared" si="56"/>
        <v>0</v>
      </c>
      <c r="AT63" s="44">
        <v>2</v>
      </c>
      <c r="AU63" s="42">
        <v>4</v>
      </c>
      <c r="AV63" s="22">
        <v>6</v>
      </c>
      <c r="AW63" s="43">
        <v>9</v>
      </c>
      <c r="AX63" s="41">
        <v>11</v>
      </c>
      <c r="AY63" s="45">
        <v>29</v>
      </c>
      <c r="AZ63" s="21">
        <v>28</v>
      </c>
      <c r="BA63" s="46">
        <v>31</v>
      </c>
      <c r="BB63" s="47">
        <v>30</v>
      </c>
      <c r="BC63" s="13">
        <f t="shared" si="57"/>
        <v>31</v>
      </c>
      <c r="BD63" s="24">
        <f t="shared" si="58"/>
        <v>0</v>
      </c>
      <c r="BE63" s="31">
        <f t="shared" si="59"/>
        <v>0</v>
      </c>
      <c r="BF63" s="29" t="e">
        <f t="shared" si="60"/>
        <v>#NUM!</v>
      </c>
      <c r="BG63" s="29" t="e">
        <f t="shared" si="61"/>
        <v>#NUM!</v>
      </c>
      <c r="BH63" s="23" t="e">
        <f t="shared" si="62"/>
        <v>#NUM!</v>
      </c>
      <c r="BI63" s="280"/>
    </row>
    <row r="64" spans="1:61" ht="13.5" thickBot="1" x14ac:dyDescent="0.25">
      <c r="A64" s="80"/>
      <c r="B64" s="111">
        <f t="shared" si="31"/>
        <v>357</v>
      </c>
      <c r="C64" s="112"/>
      <c r="D64" s="256"/>
      <c r="E64" s="163"/>
      <c r="F64" s="163"/>
      <c r="G64" s="163"/>
      <c r="H64" s="106"/>
      <c r="I64" s="106"/>
      <c r="J64" s="106"/>
      <c r="K64" s="261"/>
      <c r="L64" s="261"/>
      <c r="M64" s="261"/>
      <c r="N64" s="158" t="e">
        <f t="shared" si="32"/>
        <v>#NUM!</v>
      </c>
      <c r="O64" s="252">
        <f t="shared" si="33"/>
        <v>0</v>
      </c>
      <c r="P64" s="253">
        <f t="shared" si="34"/>
        <v>0</v>
      </c>
      <c r="Q64" s="253">
        <f t="shared" si="35"/>
        <v>0</v>
      </c>
      <c r="R64" s="108">
        <f t="shared" si="36"/>
        <v>0</v>
      </c>
      <c r="S64" s="100">
        <f t="shared" si="37"/>
        <v>0</v>
      </c>
      <c r="T64" s="100">
        <f t="shared" si="38"/>
        <v>0</v>
      </c>
      <c r="U64" s="101">
        <f t="shared" si="39"/>
        <v>0</v>
      </c>
      <c r="V64" s="102">
        <f t="shared" si="40"/>
        <v>0</v>
      </c>
      <c r="W64" s="102">
        <f t="shared" si="41"/>
        <v>0</v>
      </c>
      <c r="X64" s="167">
        <f t="shared" si="42"/>
        <v>0.6</v>
      </c>
      <c r="Y64" s="103">
        <f t="shared" si="43"/>
        <v>0</v>
      </c>
      <c r="Z64" s="48">
        <f t="shared" si="44"/>
        <v>0</v>
      </c>
      <c r="AA64" s="48">
        <f t="shared" si="45"/>
        <v>0</v>
      </c>
      <c r="AB64" s="49">
        <f t="shared" si="46"/>
        <v>0</v>
      </c>
      <c r="AC64" s="109">
        <f t="shared" si="47"/>
        <v>0</v>
      </c>
      <c r="AD64" s="82">
        <f t="shared" si="48"/>
        <v>0</v>
      </c>
      <c r="AE64" s="110">
        <f t="shared" si="49"/>
        <v>0</v>
      </c>
      <c r="AF64" s="213">
        <v>29</v>
      </c>
      <c r="AG64" s="214">
        <v>2</v>
      </c>
      <c r="AH64" s="215">
        <v>2004</v>
      </c>
      <c r="AI64" s="157" t="s">
        <v>20</v>
      </c>
      <c r="AJ64" s="213">
        <v>1</v>
      </c>
      <c r="AK64" s="214">
        <v>3</v>
      </c>
      <c r="AL64" s="215">
        <v>2004</v>
      </c>
      <c r="AM64" s="54">
        <f t="shared" si="50"/>
        <v>0</v>
      </c>
      <c r="AN64" s="50">
        <f t="shared" si="51"/>
        <v>0</v>
      </c>
      <c r="AO64" s="51">
        <f t="shared" si="52"/>
        <v>0</v>
      </c>
      <c r="AP64" s="51">
        <f t="shared" si="53"/>
        <v>0</v>
      </c>
      <c r="AQ64" s="12">
        <f t="shared" si="54"/>
        <v>0</v>
      </c>
      <c r="AR64" s="12">
        <f t="shared" si="55"/>
        <v>0</v>
      </c>
      <c r="AS64" s="20">
        <f t="shared" si="56"/>
        <v>0</v>
      </c>
      <c r="AT64" s="44">
        <v>2</v>
      </c>
      <c r="AU64" s="42">
        <v>4</v>
      </c>
      <c r="AV64" s="22">
        <v>6</v>
      </c>
      <c r="AW64" s="43">
        <v>9</v>
      </c>
      <c r="AX64" s="41">
        <v>11</v>
      </c>
      <c r="AY64" s="45">
        <v>29</v>
      </c>
      <c r="AZ64" s="21">
        <v>28</v>
      </c>
      <c r="BA64" s="46">
        <v>31</v>
      </c>
      <c r="BB64" s="47">
        <v>30</v>
      </c>
      <c r="BC64" s="13">
        <f t="shared" si="57"/>
        <v>31</v>
      </c>
      <c r="BD64" s="24">
        <f t="shared" si="58"/>
        <v>0</v>
      </c>
      <c r="BE64" s="31">
        <f t="shared" si="59"/>
        <v>0</v>
      </c>
      <c r="BF64" s="29" t="e">
        <f t="shared" si="60"/>
        <v>#NUM!</v>
      </c>
      <c r="BG64" s="29" t="e">
        <f t="shared" si="61"/>
        <v>#NUM!</v>
      </c>
      <c r="BH64" s="23" t="e">
        <f t="shared" si="62"/>
        <v>#NUM!</v>
      </c>
      <c r="BI64" s="280"/>
    </row>
    <row r="65" spans="1:61" ht="13.5" thickBot="1" x14ac:dyDescent="0.25">
      <c r="A65" s="80"/>
      <c r="B65" s="111">
        <f t="shared" si="31"/>
        <v>358</v>
      </c>
      <c r="C65" s="112"/>
      <c r="D65" s="256"/>
      <c r="E65" s="163"/>
      <c r="F65" s="163"/>
      <c r="G65" s="163"/>
      <c r="H65" s="106"/>
      <c r="I65" s="106"/>
      <c r="J65" s="106"/>
      <c r="K65" s="261"/>
      <c r="L65" s="261"/>
      <c r="M65" s="261"/>
      <c r="N65" s="158" t="e">
        <f t="shared" si="32"/>
        <v>#NUM!</v>
      </c>
      <c r="O65" s="252">
        <f t="shared" si="33"/>
        <v>0</v>
      </c>
      <c r="P65" s="253">
        <f t="shared" si="34"/>
        <v>0</v>
      </c>
      <c r="Q65" s="253">
        <f t="shared" si="35"/>
        <v>0</v>
      </c>
      <c r="R65" s="108">
        <f t="shared" si="36"/>
        <v>0</v>
      </c>
      <c r="S65" s="100">
        <f t="shared" si="37"/>
        <v>0</v>
      </c>
      <c r="T65" s="100">
        <f t="shared" si="38"/>
        <v>0</v>
      </c>
      <c r="U65" s="101">
        <f t="shared" si="39"/>
        <v>0</v>
      </c>
      <c r="V65" s="102">
        <f t="shared" si="40"/>
        <v>0</v>
      </c>
      <c r="W65" s="102">
        <f t="shared" si="41"/>
        <v>0</v>
      </c>
      <c r="X65" s="167">
        <f t="shared" si="42"/>
        <v>0.6</v>
      </c>
      <c r="Y65" s="103">
        <f t="shared" si="43"/>
        <v>0</v>
      </c>
      <c r="Z65" s="48">
        <f t="shared" si="44"/>
        <v>0</v>
      </c>
      <c r="AA65" s="48">
        <f t="shared" si="45"/>
        <v>0</v>
      </c>
      <c r="AB65" s="49">
        <f t="shared" si="46"/>
        <v>0</v>
      </c>
      <c r="AC65" s="109">
        <f t="shared" si="47"/>
        <v>0</v>
      </c>
      <c r="AD65" s="82">
        <f t="shared" si="48"/>
        <v>0</v>
      </c>
      <c r="AE65" s="110">
        <f t="shared" si="49"/>
        <v>0</v>
      </c>
      <c r="AF65" s="213">
        <v>29</v>
      </c>
      <c r="AG65" s="214">
        <v>2</v>
      </c>
      <c r="AH65" s="215">
        <v>2004</v>
      </c>
      <c r="AI65" s="157" t="s">
        <v>20</v>
      </c>
      <c r="AJ65" s="213">
        <v>1</v>
      </c>
      <c r="AK65" s="214">
        <v>3</v>
      </c>
      <c r="AL65" s="215">
        <v>2004</v>
      </c>
      <c r="AM65" s="54">
        <f t="shared" si="50"/>
        <v>0</v>
      </c>
      <c r="AN65" s="50">
        <f t="shared" si="51"/>
        <v>0</v>
      </c>
      <c r="AO65" s="51">
        <f t="shared" si="52"/>
        <v>0</v>
      </c>
      <c r="AP65" s="51">
        <f t="shared" si="53"/>
        <v>0</v>
      </c>
      <c r="AQ65" s="12">
        <f t="shared" si="54"/>
        <v>0</v>
      </c>
      <c r="AR65" s="12">
        <f t="shared" si="55"/>
        <v>0</v>
      </c>
      <c r="AS65" s="20">
        <f t="shared" si="56"/>
        <v>0</v>
      </c>
      <c r="AT65" s="44">
        <v>2</v>
      </c>
      <c r="AU65" s="42">
        <v>4</v>
      </c>
      <c r="AV65" s="22">
        <v>6</v>
      </c>
      <c r="AW65" s="43">
        <v>9</v>
      </c>
      <c r="AX65" s="41">
        <v>11</v>
      </c>
      <c r="AY65" s="45">
        <v>29</v>
      </c>
      <c r="AZ65" s="21">
        <v>28</v>
      </c>
      <c r="BA65" s="46">
        <v>31</v>
      </c>
      <c r="BB65" s="47">
        <v>30</v>
      </c>
      <c r="BC65" s="13">
        <f t="shared" si="57"/>
        <v>31</v>
      </c>
      <c r="BD65" s="24">
        <f t="shared" si="58"/>
        <v>0</v>
      </c>
      <c r="BE65" s="31">
        <f t="shared" si="59"/>
        <v>0</v>
      </c>
      <c r="BF65" s="29" t="e">
        <f t="shared" si="60"/>
        <v>#NUM!</v>
      </c>
      <c r="BG65" s="29" t="e">
        <f t="shared" si="61"/>
        <v>#NUM!</v>
      </c>
      <c r="BH65" s="23" t="e">
        <f t="shared" si="62"/>
        <v>#NUM!</v>
      </c>
      <c r="BI65" s="280"/>
    </row>
    <row r="66" spans="1:61" ht="13.5" thickBot="1" x14ac:dyDescent="0.25">
      <c r="A66" s="80"/>
      <c r="B66" s="111">
        <f t="shared" si="31"/>
        <v>359</v>
      </c>
      <c r="C66" s="112"/>
      <c r="D66" s="256"/>
      <c r="E66" s="163"/>
      <c r="F66" s="163"/>
      <c r="G66" s="163"/>
      <c r="H66" s="106"/>
      <c r="I66" s="106"/>
      <c r="J66" s="106"/>
      <c r="K66" s="261"/>
      <c r="L66" s="261"/>
      <c r="M66" s="261"/>
      <c r="N66" s="158" t="e">
        <f t="shared" si="32"/>
        <v>#NUM!</v>
      </c>
      <c r="O66" s="252">
        <f t="shared" si="33"/>
        <v>0</v>
      </c>
      <c r="P66" s="253">
        <f t="shared" si="34"/>
        <v>0</v>
      </c>
      <c r="Q66" s="253">
        <f t="shared" si="35"/>
        <v>0</v>
      </c>
      <c r="R66" s="108">
        <f t="shared" si="36"/>
        <v>0</v>
      </c>
      <c r="S66" s="100">
        <f t="shared" si="37"/>
        <v>0</v>
      </c>
      <c r="T66" s="100">
        <f t="shared" si="38"/>
        <v>0</v>
      </c>
      <c r="U66" s="101">
        <f t="shared" si="39"/>
        <v>0</v>
      </c>
      <c r="V66" s="102">
        <f t="shared" si="40"/>
        <v>0</v>
      </c>
      <c r="W66" s="102">
        <f t="shared" si="41"/>
        <v>0</v>
      </c>
      <c r="X66" s="167">
        <f t="shared" si="42"/>
        <v>0.6</v>
      </c>
      <c r="Y66" s="103">
        <f t="shared" si="43"/>
        <v>0</v>
      </c>
      <c r="Z66" s="48">
        <f t="shared" si="44"/>
        <v>0</v>
      </c>
      <c r="AA66" s="48">
        <f t="shared" si="45"/>
        <v>0</v>
      </c>
      <c r="AB66" s="49">
        <f t="shared" si="46"/>
        <v>0</v>
      </c>
      <c r="AC66" s="109">
        <f t="shared" si="47"/>
        <v>0</v>
      </c>
      <c r="AD66" s="82">
        <f t="shared" si="48"/>
        <v>0</v>
      </c>
      <c r="AE66" s="110">
        <f t="shared" si="49"/>
        <v>0</v>
      </c>
      <c r="AF66" s="213">
        <v>29</v>
      </c>
      <c r="AG66" s="214">
        <v>2</v>
      </c>
      <c r="AH66" s="215">
        <v>2004</v>
      </c>
      <c r="AI66" s="157" t="s">
        <v>20</v>
      </c>
      <c r="AJ66" s="213">
        <v>1</v>
      </c>
      <c r="AK66" s="214">
        <v>3</v>
      </c>
      <c r="AL66" s="215">
        <v>2004</v>
      </c>
      <c r="AM66" s="54">
        <f t="shared" si="50"/>
        <v>0</v>
      </c>
      <c r="AN66" s="50">
        <f t="shared" si="51"/>
        <v>0</v>
      </c>
      <c r="AO66" s="51">
        <f t="shared" si="52"/>
        <v>0</v>
      </c>
      <c r="AP66" s="51">
        <f t="shared" si="53"/>
        <v>0</v>
      </c>
      <c r="AQ66" s="12">
        <f t="shared" si="54"/>
        <v>0</v>
      </c>
      <c r="AR66" s="12">
        <f t="shared" si="55"/>
        <v>0</v>
      </c>
      <c r="AS66" s="20">
        <f t="shared" si="56"/>
        <v>0</v>
      </c>
      <c r="AT66" s="44">
        <v>2</v>
      </c>
      <c r="AU66" s="42">
        <v>4</v>
      </c>
      <c r="AV66" s="22">
        <v>6</v>
      </c>
      <c r="AW66" s="43">
        <v>9</v>
      </c>
      <c r="AX66" s="41">
        <v>11</v>
      </c>
      <c r="AY66" s="45">
        <v>29</v>
      </c>
      <c r="AZ66" s="21">
        <v>28</v>
      </c>
      <c r="BA66" s="46">
        <v>31</v>
      </c>
      <c r="BB66" s="47">
        <v>30</v>
      </c>
      <c r="BC66" s="13">
        <f t="shared" si="57"/>
        <v>31</v>
      </c>
      <c r="BD66" s="24">
        <f t="shared" si="58"/>
        <v>0</v>
      </c>
      <c r="BE66" s="31">
        <f t="shared" si="59"/>
        <v>0</v>
      </c>
      <c r="BF66" s="29" t="e">
        <f t="shared" si="60"/>
        <v>#NUM!</v>
      </c>
      <c r="BG66" s="29" t="e">
        <f t="shared" si="61"/>
        <v>#NUM!</v>
      </c>
      <c r="BH66" s="23" t="e">
        <f t="shared" si="62"/>
        <v>#NUM!</v>
      </c>
      <c r="BI66" s="280"/>
    </row>
    <row r="67" spans="1:61" ht="13.5" thickBot="1" x14ac:dyDescent="0.25">
      <c r="A67" s="80"/>
      <c r="B67" s="148">
        <f t="shared" si="31"/>
        <v>360</v>
      </c>
      <c r="C67" s="149"/>
      <c r="D67" s="257"/>
      <c r="E67" s="164"/>
      <c r="F67" s="164"/>
      <c r="G67" s="164"/>
      <c r="H67" s="150"/>
      <c r="I67" s="150"/>
      <c r="J67" s="150"/>
      <c r="K67" s="263"/>
      <c r="L67" s="263"/>
      <c r="M67" s="263"/>
      <c r="N67" s="158" t="e">
        <f t="shared" si="32"/>
        <v>#NUM!</v>
      </c>
      <c r="O67" s="252">
        <f t="shared" si="33"/>
        <v>0</v>
      </c>
      <c r="P67" s="253">
        <f t="shared" si="34"/>
        <v>0</v>
      </c>
      <c r="Q67" s="253">
        <f t="shared" si="35"/>
        <v>0</v>
      </c>
      <c r="R67" s="161">
        <f t="shared" si="36"/>
        <v>0</v>
      </c>
      <c r="S67" s="151">
        <f t="shared" si="37"/>
        <v>0</v>
      </c>
      <c r="T67" s="151">
        <f t="shared" si="38"/>
        <v>0</v>
      </c>
      <c r="U67" s="152">
        <f t="shared" si="39"/>
        <v>0</v>
      </c>
      <c r="V67" s="153">
        <f t="shared" si="40"/>
        <v>0</v>
      </c>
      <c r="W67" s="153">
        <f t="shared" si="41"/>
        <v>0</v>
      </c>
      <c r="X67" s="168">
        <f t="shared" si="42"/>
        <v>0.6</v>
      </c>
      <c r="Y67" s="103">
        <f t="shared" si="43"/>
        <v>0</v>
      </c>
      <c r="Z67" s="48">
        <f t="shared" si="44"/>
        <v>0</v>
      </c>
      <c r="AA67" s="48">
        <f t="shared" si="45"/>
        <v>0</v>
      </c>
      <c r="AB67" s="49">
        <f t="shared" si="46"/>
        <v>0</v>
      </c>
      <c r="AC67" s="109">
        <f t="shared" si="47"/>
        <v>0</v>
      </c>
      <c r="AD67" s="82">
        <f t="shared" si="48"/>
        <v>0</v>
      </c>
      <c r="AE67" s="110">
        <f t="shared" si="49"/>
        <v>0</v>
      </c>
      <c r="AF67" s="213">
        <v>29</v>
      </c>
      <c r="AG67" s="214">
        <v>2</v>
      </c>
      <c r="AH67" s="215">
        <v>2004</v>
      </c>
      <c r="AI67" s="157" t="s">
        <v>20</v>
      </c>
      <c r="AJ67" s="213">
        <v>1</v>
      </c>
      <c r="AK67" s="214">
        <v>3</v>
      </c>
      <c r="AL67" s="215">
        <v>2004</v>
      </c>
      <c r="AM67" s="54">
        <f t="shared" si="50"/>
        <v>0</v>
      </c>
      <c r="AN67" s="50">
        <f t="shared" si="51"/>
        <v>0</v>
      </c>
      <c r="AO67" s="51">
        <f t="shared" si="52"/>
        <v>0</v>
      </c>
      <c r="AP67" s="51">
        <f t="shared" si="53"/>
        <v>0</v>
      </c>
      <c r="AQ67" s="12">
        <f t="shared" si="54"/>
        <v>0</v>
      </c>
      <c r="AR67" s="12">
        <f t="shared" si="55"/>
        <v>0</v>
      </c>
      <c r="AS67" s="20">
        <f t="shared" si="56"/>
        <v>0</v>
      </c>
      <c r="AT67" s="44">
        <v>2</v>
      </c>
      <c r="AU67" s="42">
        <v>4</v>
      </c>
      <c r="AV67" s="22">
        <v>6</v>
      </c>
      <c r="AW67" s="43">
        <v>9</v>
      </c>
      <c r="AX67" s="41">
        <v>11</v>
      </c>
      <c r="AY67" s="45">
        <v>29</v>
      </c>
      <c r="AZ67" s="21">
        <v>28</v>
      </c>
      <c r="BA67" s="46">
        <v>31</v>
      </c>
      <c r="BB67" s="47">
        <v>30</v>
      </c>
      <c r="BC67" s="13">
        <f t="shared" si="57"/>
        <v>31</v>
      </c>
      <c r="BD67" s="24">
        <f t="shared" si="58"/>
        <v>0</v>
      </c>
      <c r="BE67" s="31">
        <f t="shared" si="59"/>
        <v>0</v>
      </c>
      <c r="BF67" s="29" t="e">
        <f t="shared" si="60"/>
        <v>#NUM!</v>
      </c>
      <c r="BG67" s="29" t="e">
        <f t="shared" si="61"/>
        <v>#NUM!</v>
      </c>
      <c r="BH67" s="23" t="e">
        <f t="shared" si="62"/>
        <v>#NUM!</v>
      </c>
      <c r="BI67" s="280"/>
    </row>
    <row r="68" spans="1:61" ht="14.25" thickTop="1" thickBot="1" x14ac:dyDescent="0.25">
      <c r="A68" s="80"/>
      <c r="B68" s="104">
        <f t="shared" si="31"/>
        <v>361</v>
      </c>
      <c r="C68" s="154"/>
      <c r="D68" s="258"/>
      <c r="E68" s="165"/>
      <c r="F68" s="165"/>
      <c r="G68" s="165"/>
      <c r="H68" s="107"/>
      <c r="I68" s="107"/>
      <c r="J68" s="107"/>
      <c r="K68" s="261"/>
      <c r="L68" s="261"/>
      <c r="M68" s="261"/>
      <c r="N68" s="158" t="e">
        <f t="shared" si="32"/>
        <v>#NUM!</v>
      </c>
      <c r="O68" s="252">
        <f t="shared" si="33"/>
        <v>0</v>
      </c>
      <c r="P68" s="253">
        <f t="shared" si="34"/>
        <v>0</v>
      </c>
      <c r="Q68" s="253">
        <f t="shared" si="35"/>
        <v>0</v>
      </c>
      <c r="R68" s="155">
        <f t="shared" si="36"/>
        <v>0</v>
      </c>
      <c r="S68" s="100">
        <f t="shared" si="37"/>
        <v>0</v>
      </c>
      <c r="T68" s="100">
        <f t="shared" si="38"/>
        <v>0</v>
      </c>
      <c r="U68" s="101">
        <f t="shared" si="39"/>
        <v>0</v>
      </c>
      <c r="V68" s="102">
        <f t="shared" si="40"/>
        <v>0</v>
      </c>
      <c r="W68" s="102">
        <f t="shared" si="41"/>
        <v>0</v>
      </c>
      <c r="X68" s="167">
        <f t="shared" si="42"/>
        <v>0.6</v>
      </c>
      <c r="Y68" s="103">
        <f t="shared" si="43"/>
        <v>0</v>
      </c>
      <c r="Z68" s="48">
        <f t="shared" si="44"/>
        <v>0</v>
      </c>
      <c r="AA68" s="48">
        <f t="shared" si="45"/>
        <v>0</v>
      </c>
      <c r="AB68" s="49">
        <f t="shared" si="46"/>
        <v>0</v>
      </c>
      <c r="AC68" s="109">
        <f t="shared" si="47"/>
        <v>0</v>
      </c>
      <c r="AD68" s="82">
        <f t="shared" si="48"/>
        <v>0</v>
      </c>
      <c r="AE68" s="110">
        <f t="shared" si="49"/>
        <v>0</v>
      </c>
      <c r="AF68" s="213">
        <v>29</v>
      </c>
      <c r="AG68" s="214">
        <v>2</v>
      </c>
      <c r="AH68" s="215">
        <v>2004</v>
      </c>
      <c r="AI68" s="157" t="s">
        <v>20</v>
      </c>
      <c r="AJ68" s="213">
        <v>1</v>
      </c>
      <c r="AK68" s="214">
        <v>3</v>
      </c>
      <c r="AL68" s="215">
        <v>2004</v>
      </c>
      <c r="AM68" s="54">
        <f t="shared" si="50"/>
        <v>0</v>
      </c>
      <c r="AN68" s="50">
        <f t="shared" si="51"/>
        <v>0</v>
      </c>
      <c r="AO68" s="51">
        <f t="shared" si="52"/>
        <v>0</v>
      </c>
      <c r="AP68" s="51">
        <f t="shared" si="53"/>
        <v>0</v>
      </c>
      <c r="AQ68" s="12">
        <f t="shared" si="54"/>
        <v>0</v>
      </c>
      <c r="AR68" s="12">
        <f t="shared" si="55"/>
        <v>0</v>
      </c>
      <c r="AS68" s="20">
        <f t="shared" si="56"/>
        <v>0</v>
      </c>
      <c r="AT68" s="44">
        <v>2</v>
      </c>
      <c r="AU68" s="42">
        <v>4</v>
      </c>
      <c r="AV68" s="22">
        <v>6</v>
      </c>
      <c r="AW68" s="43">
        <v>9</v>
      </c>
      <c r="AX68" s="41">
        <v>11</v>
      </c>
      <c r="AY68" s="45">
        <v>29</v>
      </c>
      <c r="AZ68" s="21">
        <v>28</v>
      </c>
      <c r="BA68" s="46">
        <v>31</v>
      </c>
      <c r="BB68" s="47">
        <v>30</v>
      </c>
      <c r="BC68" s="13">
        <f t="shared" si="57"/>
        <v>31</v>
      </c>
      <c r="BD68" s="24">
        <f t="shared" si="58"/>
        <v>0</v>
      </c>
      <c r="BE68" s="31">
        <f t="shared" si="59"/>
        <v>0</v>
      </c>
      <c r="BF68" s="29" t="e">
        <f t="shared" si="60"/>
        <v>#NUM!</v>
      </c>
      <c r="BG68" s="29" t="e">
        <f t="shared" si="61"/>
        <v>#NUM!</v>
      </c>
      <c r="BH68" s="23" t="e">
        <f t="shared" si="62"/>
        <v>#NUM!</v>
      </c>
      <c r="BI68" s="280"/>
    </row>
    <row r="69" spans="1:61" ht="13.5" thickBot="1" x14ac:dyDescent="0.25">
      <c r="A69" s="80"/>
      <c r="B69" s="111">
        <f t="shared" si="31"/>
        <v>362</v>
      </c>
      <c r="C69" s="112"/>
      <c r="D69" s="256"/>
      <c r="E69" s="163"/>
      <c r="F69" s="163"/>
      <c r="G69" s="163"/>
      <c r="H69" s="106"/>
      <c r="I69" s="106"/>
      <c r="J69" s="106"/>
      <c r="K69" s="261"/>
      <c r="L69" s="261"/>
      <c r="M69" s="261"/>
      <c r="N69" s="158" t="e">
        <f t="shared" si="32"/>
        <v>#NUM!</v>
      </c>
      <c r="O69" s="252">
        <f t="shared" si="33"/>
        <v>0</v>
      </c>
      <c r="P69" s="253">
        <f t="shared" si="34"/>
        <v>0</v>
      </c>
      <c r="Q69" s="253">
        <f t="shared" si="35"/>
        <v>0</v>
      </c>
      <c r="R69" s="108">
        <f t="shared" si="36"/>
        <v>0</v>
      </c>
      <c r="S69" s="100">
        <f t="shared" si="37"/>
        <v>0</v>
      </c>
      <c r="T69" s="100">
        <f t="shared" si="38"/>
        <v>0</v>
      </c>
      <c r="U69" s="101">
        <f t="shared" si="39"/>
        <v>0</v>
      </c>
      <c r="V69" s="102">
        <f t="shared" si="40"/>
        <v>0</v>
      </c>
      <c r="W69" s="102">
        <f t="shared" si="41"/>
        <v>0</v>
      </c>
      <c r="X69" s="167">
        <f t="shared" si="42"/>
        <v>0.6</v>
      </c>
      <c r="Y69" s="103">
        <f t="shared" si="43"/>
        <v>0</v>
      </c>
      <c r="Z69" s="48">
        <f t="shared" si="44"/>
        <v>0</v>
      </c>
      <c r="AA69" s="48">
        <f t="shared" si="45"/>
        <v>0</v>
      </c>
      <c r="AB69" s="49">
        <f t="shared" si="46"/>
        <v>0</v>
      </c>
      <c r="AC69" s="109">
        <f t="shared" si="47"/>
        <v>0</v>
      </c>
      <c r="AD69" s="82">
        <f t="shared" si="48"/>
        <v>0</v>
      </c>
      <c r="AE69" s="110">
        <f t="shared" si="49"/>
        <v>0</v>
      </c>
      <c r="AF69" s="213">
        <v>29</v>
      </c>
      <c r="AG69" s="214">
        <v>2</v>
      </c>
      <c r="AH69" s="215">
        <v>2004</v>
      </c>
      <c r="AI69" s="157" t="s">
        <v>20</v>
      </c>
      <c r="AJ69" s="213">
        <v>1</v>
      </c>
      <c r="AK69" s="214">
        <v>3</v>
      </c>
      <c r="AL69" s="215">
        <v>2004</v>
      </c>
      <c r="AM69" s="54">
        <f t="shared" si="50"/>
        <v>0</v>
      </c>
      <c r="AN69" s="50">
        <f t="shared" si="51"/>
        <v>0</v>
      </c>
      <c r="AO69" s="51">
        <f t="shared" si="52"/>
        <v>0</v>
      </c>
      <c r="AP69" s="51">
        <f t="shared" si="53"/>
        <v>0</v>
      </c>
      <c r="AQ69" s="12">
        <f t="shared" si="54"/>
        <v>0</v>
      </c>
      <c r="AR69" s="12">
        <f t="shared" si="55"/>
        <v>0</v>
      </c>
      <c r="AS69" s="20">
        <f t="shared" si="56"/>
        <v>0</v>
      </c>
      <c r="AT69" s="44">
        <v>2</v>
      </c>
      <c r="AU69" s="42">
        <v>4</v>
      </c>
      <c r="AV69" s="22">
        <v>6</v>
      </c>
      <c r="AW69" s="43">
        <v>9</v>
      </c>
      <c r="AX69" s="41">
        <v>11</v>
      </c>
      <c r="AY69" s="45">
        <v>29</v>
      </c>
      <c r="AZ69" s="21">
        <v>28</v>
      </c>
      <c r="BA69" s="46">
        <v>31</v>
      </c>
      <c r="BB69" s="47">
        <v>30</v>
      </c>
      <c r="BC69" s="13">
        <f t="shared" si="57"/>
        <v>31</v>
      </c>
      <c r="BD69" s="24">
        <f t="shared" si="58"/>
        <v>0</v>
      </c>
      <c r="BE69" s="31">
        <f t="shared" si="59"/>
        <v>0</v>
      </c>
      <c r="BF69" s="29" t="e">
        <f t="shared" si="60"/>
        <v>#NUM!</v>
      </c>
      <c r="BG69" s="29" t="e">
        <f t="shared" si="61"/>
        <v>#NUM!</v>
      </c>
      <c r="BH69" s="23" t="e">
        <f t="shared" si="62"/>
        <v>#NUM!</v>
      </c>
      <c r="BI69" s="280"/>
    </row>
    <row r="70" spans="1:61" ht="13.5" thickBot="1" x14ac:dyDescent="0.25">
      <c r="A70" s="80"/>
      <c r="B70" s="111">
        <f t="shared" si="31"/>
        <v>363</v>
      </c>
      <c r="C70" s="112"/>
      <c r="D70" s="256"/>
      <c r="E70" s="163"/>
      <c r="F70" s="163"/>
      <c r="G70" s="163"/>
      <c r="H70" s="106"/>
      <c r="I70" s="106"/>
      <c r="J70" s="106"/>
      <c r="K70" s="261"/>
      <c r="L70" s="261"/>
      <c r="M70" s="261"/>
      <c r="N70" s="158" t="e">
        <f t="shared" si="32"/>
        <v>#NUM!</v>
      </c>
      <c r="O70" s="252">
        <f t="shared" si="33"/>
        <v>0</v>
      </c>
      <c r="P70" s="253">
        <f t="shared" si="34"/>
        <v>0</v>
      </c>
      <c r="Q70" s="253">
        <f t="shared" si="35"/>
        <v>0</v>
      </c>
      <c r="R70" s="108">
        <f t="shared" si="36"/>
        <v>0</v>
      </c>
      <c r="S70" s="100">
        <f t="shared" si="37"/>
        <v>0</v>
      </c>
      <c r="T70" s="100">
        <f t="shared" si="38"/>
        <v>0</v>
      </c>
      <c r="U70" s="101">
        <f t="shared" si="39"/>
        <v>0</v>
      </c>
      <c r="V70" s="102">
        <f t="shared" si="40"/>
        <v>0</v>
      </c>
      <c r="W70" s="102">
        <f t="shared" si="41"/>
        <v>0</v>
      </c>
      <c r="X70" s="167">
        <f t="shared" si="42"/>
        <v>0.6</v>
      </c>
      <c r="Y70" s="103">
        <f t="shared" si="43"/>
        <v>0</v>
      </c>
      <c r="Z70" s="48">
        <f t="shared" si="44"/>
        <v>0</v>
      </c>
      <c r="AA70" s="48">
        <f t="shared" si="45"/>
        <v>0</v>
      </c>
      <c r="AB70" s="49">
        <f t="shared" si="46"/>
        <v>0</v>
      </c>
      <c r="AC70" s="109">
        <f t="shared" si="47"/>
        <v>0</v>
      </c>
      <c r="AD70" s="82">
        <f t="shared" si="48"/>
        <v>0</v>
      </c>
      <c r="AE70" s="110">
        <f t="shared" si="49"/>
        <v>0</v>
      </c>
      <c r="AF70" s="213">
        <v>29</v>
      </c>
      <c r="AG70" s="214">
        <v>2</v>
      </c>
      <c r="AH70" s="215">
        <v>2004</v>
      </c>
      <c r="AI70" s="157" t="s">
        <v>20</v>
      </c>
      <c r="AJ70" s="213">
        <v>1</v>
      </c>
      <c r="AK70" s="214">
        <v>3</v>
      </c>
      <c r="AL70" s="215">
        <v>2004</v>
      </c>
      <c r="AM70" s="54">
        <f t="shared" si="50"/>
        <v>0</v>
      </c>
      <c r="AN70" s="50">
        <f t="shared" si="51"/>
        <v>0</v>
      </c>
      <c r="AO70" s="51">
        <f t="shared" si="52"/>
        <v>0</v>
      </c>
      <c r="AP70" s="51">
        <f t="shared" si="53"/>
        <v>0</v>
      </c>
      <c r="AQ70" s="12">
        <f t="shared" si="54"/>
        <v>0</v>
      </c>
      <c r="AR70" s="12">
        <f t="shared" si="55"/>
        <v>0</v>
      </c>
      <c r="AS70" s="20">
        <f t="shared" si="56"/>
        <v>0</v>
      </c>
      <c r="AT70" s="44">
        <v>2</v>
      </c>
      <c r="AU70" s="42">
        <v>4</v>
      </c>
      <c r="AV70" s="22">
        <v>6</v>
      </c>
      <c r="AW70" s="43">
        <v>9</v>
      </c>
      <c r="AX70" s="41">
        <v>11</v>
      </c>
      <c r="AY70" s="45">
        <v>29</v>
      </c>
      <c r="AZ70" s="21">
        <v>28</v>
      </c>
      <c r="BA70" s="46">
        <v>31</v>
      </c>
      <c r="BB70" s="47">
        <v>30</v>
      </c>
      <c r="BC70" s="13">
        <f t="shared" si="57"/>
        <v>31</v>
      </c>
      <c r="BD70" s="24">
        <f t="shared" si="58"/>
        <v>0</v>
      </c>
      <c r="BE70" s="31">
        <f t="shared" si="59"/>
        <v>0</v>
      </c>
      <c r="BF70" s="29" t="e">
        <f t="shared" si="60"/>
        <v>#NUM!</v>
      </c>
      <c r="BG70" s="29" t="e">
        <f t="shared" si="61"/>
        <v>#NUM!</v>
      </c>
      <c r="BH70" s="23" t="e">
        <f t="shared" si="62"/>
        <v>#NUM!</v>
      </c>
      <c r="BI70" s="280"/>
    </row>
    <row r="71" spans="1:61" ht="13.5" thickBot="1" x14ac:dyDescent="0.25">
      <c r="A71" s="80"/>
      <c r="B71" s="111">
        <f t="shared" si="31"/>
        <v>364</v>
      </c>
      <c r="C71" s="112"/>
      <c r="D71" s="256"/>
      <c r="E71" s="163"/>
      <c r="F71" s="163"/>
      <c r="G71" s="163"/>
      <c r="H71" s="106"/>
      <c r="I71" s="106"/>
      <c r="J71" s="106"/>
      <c r="K71" s="261"/>
      <c r="L71" s="261"/>
      <c r="M71" s="261"/>
      <c r="N71" s="158" t="e">
        <f t="shared" si="32"/>
        <v>#NUM!</v>
      </c>
      <c r="O71" s="252">
        <f t="shared" si="33"/>
        <v>0</v>
      </c>
      <c r="P71" s="253">
        <f t="shared" si="34"/>
        <v>0</v>
      </c>
      <c r="Q71" s="253">
        <f t="shared" si="35"/>
        <v>0</v>
      </c>
      <c r="R71" s="108">
        <f t="shared" si="36"/>
        <v>0</v>
      </c>
      <c r="S71" s="100">
        <f t="shared" si="37"/>
        <v>0</v>
      </c>
      <c r="T71" s="100">
        <f t="shared" si="38"/>
        <v>0</v>
      </c>
      <c r="U71" s="101">
        <f t="shared" si="39"/>
        <v>0</v>
      </c>
      <c r="V71" s="102">
        <f t="shared" si="40"/>
        <v>0</v>
      </c>
      <c r="W71" s="102">
        <f t="shared" si="41"/>
        <v>0</v>
      </c>
      <c r="X71" s="167">
        <f t="shared" si="42"/>
        <v>0.6</v>
      </c>
      <c r="Y71" s="103">
        <f t="shared" si="43"/>
        <v>0</v>
      </c>
      <c r="Z71" s="48">
        <f t="shared" si="44"/>
        <v>0</v>
      </c>
      <c r="AA71" s="48">
        <f t="shared" si="45"/>
        <v>0</v>
      </c>
      <c r="AB71" s="49">
        <f t="shared" si="46"/>
        <v>0</v>
      </c>
      <c r="AC71" s="109">
        <f t="shared" si="47"/>
        <v>0</v>
      </c>
      <c r="AD71" s="82">
        <f t="shared" si="48"/>
        <v>0</v>
      </c>
      <c r="AE71" s="110">
        <f t="shared" si="49"/>
        <v>0</v>
      </c>
      <c r="AF71" s="213">
        <v>29</v>
      </c>
      <c r="AG71" s="214">
        <v>2</v>
      </c>
      <c r="AH71" s="215">
        <v>2004</v>
      </c>
      <c r="AI71" s="157" t="s">
        <v>20</v>
      </c>
      <c r="AJ71" s="213">
        <v>1</v>
      </c>
      <c r="AK71" s="214">
        <v>3</v>
      </c>
      <c r="AL71" s="215">
        <v>2004</v>
      </c>
      <c r="AM71" s="54">
        <f t="shared" si="50"/>
        <v>0</v>
      </c>
      <c r="AN71" s="50">
        <f t="shared" si="51"/>
        <v>0</v>
      </c>
      <c r="AO71" s="51">
        <f t="shared" si="52"/>
        <v>0</v>
      </c>
      <c r="AP71" s="51">
        <f t="shared" si="53"/>
        <v>0</v>
      </c>
      <c r="AQ71" s="12">
        <f t="shared" si="54"/>
        <v>0</v>
      </c>
      <c r="AR71" s="12">
        <f t="shared" si="55"/>
        <v>0</v>
      </c>
      <c r="AS71" s="20">
        <f t="shared" si="56"/>
        <v>0</v>
      </c>
      <c r="AT71" s="44">
        <v>2</v>
      </c>
      <c r="AU71" s="42">
        <v>4</v>
      </c>
      <c r="AV71" s="22">
        <v>6</v>
      </c>
      <c r="AW71" s="43">
        <v>9</v>
      </c>
      <c r="AX71" s="41">
        <v>11</v>
      </c>
      <c r="AY71" s="45">
        <v>29</v>
      </c>
      <c r="AZ71" s="21">
        <v>28</v>
      </c>
      <c r="BA71" s="46">
        <v>31</v>
      </c>
      <c r="BB71" s="47">
        <v>30</v>
      </c>
      <c r="BC71" s="13">
        <f t="shared" si="57"/>
        <v>31</v>
      </c>
      <c r="BD71" s="24">
        <f t="shared" si="58"/>
        <v>0</v>
      </c>
      <c r="BE71" s="31">
        <f t="shared" si="59"/>
        <v>0</v>
      </c>
      <c r="BF71" s="29" t="e">
        <f t="shared" si="60"/>
        <v>#NUM!</v>
      </c>
      <c r="BG71" s="29" t="e">
        <f t="shared" si="61"/>
        <v>#NUM!</v>
      </c>
      <c r="BH71" s="23" t="e">
        <f t="shared" si="62"/>
        <v>#NUM!</v>
      </c>
      <c r="BI71" s="280"/>
    </row>
    <row r="72" spans="1:61" ht="13.5" thickBot="1" x14ac:dyDescent="0.25">
      <c r="A72" s="80"/>
      <c r="B72" s="111">
        <f t="shared" si="31"/>
        <v>365</v>
      </c>
      <c r="C72" s="112"/>
      <c r="D72" s="256"/>
      <c r="E72" s="163"/>
      <c r="F72" s="163"/>
      <c r="G72" s="163"/>
      <c r="H72" s="106"/>
      <c r="I72" s="106"/>
      <c r="J72" s="106"/>
      <c r="K72" s="261"/>
      <c r="L72" s="261"/>
      <c r="M72" s="261"/>
      <c r="N72" s="158" t="e">
        <f t="shared" ref="N72:N107" si="63">BH72</f>
        <v>#NUM!</v>
      </c>
      <c r="O72" s="252">
        <f t="shared" ref="O72:O107" si="64">IF(M72&gt;0,(IF(H72&gt;K72,(IF(I72&gt;(L72-1),M72-J72-1,M72-J72)),(IF(I72&gt;(L72),M72-J72-1,M72-J72)))),0)</f>
        <v>0</v>
      </c>
      <c r="P72" s="253">
        <f t="shared" ref="P72:P107" si="65">IF(L72&gt;0,(IF(H72&gt;K72,(IF(I72&gt;(L72-1),L72+11-I72,L72-I72-1)),(IF((I72-1)&lt;L72,L72-I72,(IF(I72&gt;(L72-1),L72-I72+12,L72-I72)))))),0)</f>
        <v>0</v>
      </c>
      <c r="Q72" s="253">
        <f t="shared" ref="Q72:Q107" si="66">IF(K72&gt;0,(IF(H72=0,IF(I72=0,IF(J72=0,IF(K72=0,IF(L72=0,IF(M72=0,0,BE72))))),BE72)),0)</f>
        <v>0</v>
      </c>
      <c r="R72" s="108">
        <f t="shared" ref="R72:R107" si="67">AE72</f>
        <v>0</v>
      </c>
      <c r="S72" s="100">
        <f t="shared" ref="S72:S107" si="68">IF(M72=0,0,(IF(J72=0,0,AD72)))</f>
        <v>0</v>
      </c>
      <c r="T72" s="100">
        <f t="shared" ref="T72:T107" si="69">IF(M72=0,0,(IF(J72=0,0,AC72)))</f>
        <v>0</v>
      </c>
      <c r="U72" s="101">
        <f t="shared" ref="U72:U107" si="70">E72+O72</f>
        <v>0</v>
      </c>
      <c r="V72" s="102">
        <f t="shared" ref="V72:V107" si="71">F72+P72</f>
        <v>0</v>
      </c>
      <c r="W72" s="102">
        <f t="shared" ref="W72:W107" si="72">G72+Q72</f>
        <v>0</v>
      </c>
      <c r="X72" s="167">
        <f t="shared" ref="X72:X107" si="73">IF(R72&lt;5,60%,IF(AND(R72&gt;=5,R72&lt;8),80%,IF(R72&gt;=8,100%)))</f>
        <v>0.6</v>
      </c>
      <c r="Y72" s="103">
        <f t="shared" ref="Y72:Y107" si="74">W72</f>
        <v>0</v>
      </c>
      <c r="Z72" s="48">
        <f t="shared" ref="Z72:Z103" si="75">AA72+V72</f>
        <v>0</v>
      </c>
      <c r="AA72" s="48">
        <f t="shared" ref="AA72:AA107" si="76">INT(Y72/30)</f>
        <v>0</v>
      </c>
      <c r="AB72" s="49">
        <f t="shared" ref="AB72:AB107" si="77">INT(Z72/12)</f>
        <v>0</v>
      </c>
      <c r="AC72" s="109">
        <f t="shared" ref="AC72:AC107" si="78">IF(Y72&gt;29,Y72-30*INT(Y72/30),Y72)</f>
        <v>0</v>
      </c>
      <c r="AD72" s="82">
        <f t="shared" ref="AD72:AD107" si="79">IF((Z72-AB72*12)&gt;10,Z72-AB72*12,Z72-AB72*12)</f>
        <v>0</v>
      </c>
      <c r="AE72" s="110">
        <f t="shared" ref="AE72:AE107" si="80">AB72+U72</f>
        <v>0</v>
      </c>
      <c r="AF72" s="213">
        <v>29</v>
      </c>
      <c r="AG72" s="214">
        <v>2</v>
      </c>
      <c r="AH72" s="215">
        <v>2004</v>
      </c>
      <c r="AI72" s="157" t="s">
        <v>20</v>
      </c>
      <c r="AJ72" s="213">
        <v>1</v>
      </c>
      <c r="AK72" s="214">
        <v>3</v>
      </c>
      <c r="AL72" s="215">
        <v>2004</v>
      </c>
      <c r="AM72" s="54">
        <f t="shared" ref="AM72:AM107" si="81">IF(H72=0,IF(I72=0,IF(J72=0,IF(K72=0,IF(L72=0,IF(M72=0,0,BH72))))),BH72)</f>
        <v>0</v>
      </c>
      <c r="AN72" s="50">
        <f t="shared" ref="AN72:AN107" si="82">IF(H72&gt;K72,(IF(I72&gt;(L72-1),M72-J72-1,M72-J72)),(IF(I72&gt;(L72),M72-J72-1,M72-J72)))</f>
        <v>0</v>
      </c>
      <c r="AO72" s="51">
        <f t="shared" ref="AO72:AO107" si="83">IF(H72&gt;K72,(IF(I72&gt;(L72-1),L72+11-I72,L72-I72-1)),(IF((I72-1)&lt;L72,L72-I72,(IF(I72&gt;(L72-1),L72-I72+12,L72-I72)))))</f>
        <v>0</v>
      </c>
      <c r="AP72" s="51">
        <f t="shared" ref="AP72:AP107" si="84">IF(H72=0,IF(I72=0,IF(J72=0,IF(K72=0,IF(L72=0,IF(M72=0,0,BE72))))),BE72)</f>
        <v>0</v>
      </c>
      <c r="AQ72" s="12">
        <f t="shared" ref="AQ72:AQ103" si="85">IF(AR72&lt;I72,M72-1,M72)</f>
        <v>0</v>
      </c>
      <c r="AR72" s="12">
        <f t="shared" ref="AR72:AR107" si="86">IF(K72&lt;H72,L72-1,L72)</f>
        <v>0</v>
      </c>
      <c r="AS72" s="20">
        <f t="shared" ref="AS72:AS107" si="87">AQ72-J72</f>
        <v>0</v>
      </c>
      <c r="AT72" s="44">
        <v>2</v>
      </c>
      <c r="AU72" s="42">
        <v>4</v>
      </c>
      <c r="AV72" s="22">
        <v>6</v>
      </c>
      <c r="AW72" s="43">
        <v>9</v>
      </c>
      <c r="AX72" s="41">
        <v>11</v>
      </c>
      <c r="AY72" s="45">
        <v>29</v>
      </c>
      <c r="AZ72" s="21">
        <v>28</v>
      </c>
      <c r="BA72" s="46">
        <v>31</v>
      </c>
      <c r="BB72" s="47">
        <v>30</v>
      </c>
      <c r="BC72" s="13">
        <f t="shared" ref="BC72:BC103" si="88">IF(I72=AU72,BB72,IF(I72=AV72,BB72,IF(I72=AW72,BB72,IF(I72=AX72,BB72,IF(I72=AT72,IF((J72/4-INT(J72/4)=0),AY72,AZ72),BA72)))))</f>
        <v>31</v>
      </c>
      <c r="BD72" s="24">
        <f t="shared" ref="BD72:BD107" si="89">IF(AR72&lt;I72,AR72+12,AR72)</f>
        <v>0</v>
      </c>
      <c r="BE72" s="31">
        <f t="shared" ref="BE72:BE107" si="90">IF(H72&gt;K72,K72+BC72-H72,K72-H72)</f>
        <v>0</v>
      </c>
      <c r="BF72" s="29" t="e">
        <f t="shared" ref="BF72:BF107" si="91">DATE(J72,I72,H72)</f>
        <v>#NUM!</v>
      </c>
      <c r="BG72" s="29" t="e">
        <f t="shared" ref="BG72:BG107" si="92">DATE(M72,L72,K72)</f>
        <v>#NUM!</v>
      </c>
      <c r="BH72" s="23" t="e">
        <f t="shared" ref="BH72:BH103" si="93">BG72-BF72</f>
        <v>#NUM!</v>
      </c>
      <c r="BI72" s="280"/>
    </row>
    <row r="73" spans="1:61" ht="13.5" thickBot="1" x14ac:dyDescent="0.25">
      <c r="A73" s="80"/>
      <c r="B73" s="111">
        <f t="shared" si="31"/>
        <v>366</v>
      </c>
      <c r="C73" s="112"/>
      <c r="D73" s="256"/>
      <c r="E73" s="163"/>
      <c r="F73" s="163"/>
      <c r="G73" s="163"/>
      <c r="H73" s="106"/>
      <c r="I73" s="106"/>
      <c r="J73" s="106"/>
      <c r="K73" s="261"/>
      <c r="L73" s="261"/>
      <c r="M73" s="261"/>
      <c r="N73" s="158" t="e">
        <f t="shared" si="63"/>
        <v>#NUM!</v>
      </c>
      <c r="O73" s="252">
        <f t="shared" si="64"/>
        <v>0</v>
      </c>
      <c r="P73" s="253">
        <f t="shared" si="65"/>
        <v>0</v>
      </c>
      <c r="Q73" s="253">
        <f t="shared" si="66"/>
        <v>0</v>
      </c>
      <c r="R73" s="108">
        <f t="shared" si="67"/>
        <v>0</v>
      </c>
      <c r="S73" s="100">
        <f t="shared" si="68"/>
        <v>0</v>
      </c>
      <c r="T73" s="100">
        <f t="shared" si="69"/>
        <v>0</v>
      </c>
      <c r="U73" s="101">
        <f t="shared" si="70"/>
        <v>0</v>
      </c>
      <c r="V73" s="102">
        <f t="shared" si="71"/>
        <v>0</v>
      </c>
      <c r="W73" s="102">
        <f t="shared" si="72"/>
        <v>0</v>
      </c>
      <c r="X73" s="167">
        <f t="shared" si="73"/>
        <v>0.6</v>
      </c>
      <c r="Y73" s="103">
        <f t="shared" si="74"/>
        <v>0</v>
      </c>
      <c r="Z73" s="48">
        <f t="shared" si="75"/>
        <v>0</v>
      </c>
      <c r="AA73" s="48">
        <f t="shared" si="76"/>
        <v>0</v>
      </c>
      <c r="AB73" s="49">
        <f t="shared" si="77"/>
        <v>0</v>
      </c>
      <c r="AC73" s="109">
        <f t="shared" si="78"/>
        <v>0</v>
      </c>
      <c r="AD73" s="82">
        <f t="shared" si="79"/>
        <v>0</v>
      </c>
      <c r="AE73" s="110">
        <f t="shared" si="80"/>
        <v>0</v>
      </c>
      <c r="AF73" s="213">
        <v>29</v>
      </c>
      <c r="AG73" s="214">
        <v>2</v>
      </c>
      <c r="AH73" s="215">
        <v>2004</v>
      </c>
      <c r="AI73" s="157" t="s">
        <v>20</v>
      </c>
      <c r="AJ73" s="213">
        <v>1</v>
      </c>
      <c r="AK73" s="214">
        <v>3</v>
      </c>
      <c r="AL73" s="215">
        <v>2004</v>
      </c>
      <c r="AM73" s="54">
        <f t="shared" si="81"/>
        <v>0</v>
      </c>
      <c r="AN73" s="50">
        <f t="shared" si="82"/>
        <v>0</v>
      </c>
      <c r="AO73" s="51">
        <f t="shared" si="83"/>
        <v>0</v>
      </c>
      <c r="AP73" s="51">
        <f t="shared" si="84"/>
        <v>0</v>
      </c>
      <c r="AQ73" s="12">
        <f t="shared" si="85"/>
        <v>0</v>
      </c>
      <c r="AR73" s="12">
        <f t="shared" si="86"/>
        <v>0</v>
      </c>
      <c r="AS73" s="20">
        <f t="shared" si="87"/>
        <v>0</v>
      </c>
      <c r="AT73" s="44">
        <v>2</v>
      </c>
      <c r="AU73" s="42">
        <v>4</v>
      </c>
      <c r="AV73" s="22">
        <v>6</v>
      </c>
      <c r="AW73" s="43">
        <v>9</v>
      </c>
      <c r="AX73" s="41">
        <v>11</v>
      </c>
      <c r="AY73" s="45">
        <v>29</v>
      </c>
      <c r="AZ73" s="21">
        <v>28</v>
      </c>
      <c r="BA73" s="46">
        <v>31</v>
      </c>
      <c r="BB73" s="47">
        <v>30</v>
      </c>
      <c r="BC73" s="13">
        <f t="shared" si="88"/>
        <v>31</v>
      </c>
      <c r="BD73" s="24">
        <f t="shared" si="89"/>
        <v>0</v>
      </c>
      <c r="BE73" s="31">
        <f t="shared" si="90"/>
        <v>0</v>
      </c>
      <c r="BF73" s="29" t="e">
        <f t="shared" si="91"/>
        <v>#NUM!</v>
      </c>
      <c r="BG73" s="29" t="e">
        <f t="shared" si="92"/>
        <v>#NUM!</v>
      </c>
      <c r="BH73" s="23" t="e">
        <f t="shared" si="93"/>
        <v>#NUM!</v>
      </c>
      <c r="BI73" s="280"/>
    </row>
    <row r="74" spans="1:61" ht="13.5" thickBot="1" x14ac:dyDescent="0.25">
      <c r="A74" s="80"/>
      <c r="B74" s="111">
        <f t="shared" ref="B74:B107" si="94">B73+1</f>
        <v>367</v>
      </c>
      <c r="C74" s="112"/>
      <c r="D74" s="256"/>
      <c r="E74" s="163"/>
      <c r="F74" s="163"/>
      <c r="G74" s="163"/>
      <c r="H74" s="106"/>
      <c r="I74" s="106"/>
      <c r="J74" s="106"/>
      <c r="K74" s="261"/>
      <c r="L74" s="261"/>
      <c r="M74" s="261"/>
      <c r="N74" s="158" t="e">
        <f t="shared" si="63"/>
        <v>#NUM!</v>
      </c>
      <c r="O74" s="252">
        <f t="shared" si="64"/>
        <v>0</v>
      </c>
      <c r="P74" s="253">
        <f t="shared" si="65"/>
        <v>0</v>
      </c>
      <c r="Q74" s="253">
        <f t="shared" si="66"/>
        <v>0</v>
      </c>
      <c r="R74" s="108">
        <f t="shared" si="67"/>
        <v>0</v>
      </c>
      <c r="S74" s="100">
        <f t="shared" si="68"/>
        <v>0</v>
      </c>
      <c r="T74" s="100">
        <f t="shared" si="69"/>
        <v>0</v>
      </c>
      <c r="U74" s="101">
        <f t="shared" si="70"/>
        <v>0</v>
      </c>
      <c r="V74" s="102">
        <f t="shared" si="71"/>
        <v>0</v>
      </c>
      <c r="W74" s="102">
        <f t="shared" si="72"/>
        <v>0</v>
      </c>
      <c r="X74" s="167">
        <f t="shared" si="73"/>
        <v>0.6</v>
      </c>
      <c r="Y74" s="103">
        <f t="shared" si="74"/>
        <v>0</v>
      </c>
      <c r="Z74" s="48">
        <f t="shared" si="75"/>
        <v>0</v>
      </c>
      <c r="AA74" s="48">
        <f t="shared" si="76"/>
        <v>0</v>
      </c>
      <c r="AB74" s="49">
        <f t="shared" si="77"/>
        <v>0</v>
      </c>
      <c r="AC74" s="109">
        <f t="shared" si="78"/>
        <v>0</v>
      </c>
      <c r="AD74" s="82">
        <f t="shared" si="79"/>
        <v>0</v>
      </c>
      <c r="AE74" s="110">
        <f t="shared" si="80"/>
        <v>0</v>
      </c>
      <c r="AF74" s="213">
        <v>29</v>
      </c>
      <c r="AG74" s="214">
        <v>2</v>
      </c>
      <c r="AH74" s="215">
        <v>2004</v>
      </c>
      <c r="AI74" s="157" t="s">
        <v>20</v>
      </c>
      <c r="AJ74" s="213">
        <v>1</v>
      </c>
      <c r="AK74" s="214">
        <v>3</v>
      </c>
      <c r="AL74" s="215">
        <v>2004</v>
      </c>
      <c r="AM74" s="54">
        <f t="shared" si="81"/>
        <v>0</v>
      </c>
      <c r="AN74" s="50">
        <f t="shared" si="82"/>
        <v>0</v>
      </c>
      <c r="AO74" s="51">
        <f t="shared" si="83"/>
        <v>0</v>
      </c>
      <c r="AP74" s="51">
        <f t="shared" si="84"/>
        <v>0</v>
      </c>
      <c r="AQ74" s="12">
        <f t="shared" si="85"/>
        <v>0</v>
      </c>
      <c r="AR74" s="12">
        <f t="shared" si="86"/>
        <v>0</v>
      </c>
      <c r="AS74" s="20">
        <f t="shared" si="87"/>
        <v>0</v>
      </c>
      <c r="AT74" s="44">
        <v>2</v>
      </c>
      <c r="AU74" s="42">
        <v>4</v>
      </c>
      <c r="AV74" s="22">
        <v>6</v>
      </c>
      <c r="AW74" s="43">
        <v>9</v>
      </c>
      <c r="AX74" s="41">
        <v>11</v>
      </c>
      <c r="AY74" s="45">
        <v>29</v>
      </c>
      <c r="AZ74" s="21">
        <v>28</v>
      </c>
      <c r="BA74" s="46">
        <v>31</v>
      </c>
      <c r="BB74" s="47">
        <v>30</v>
      </c>
      <c r="BC74" s="13">
        <f t="shared" si="88"/>
        <v>31</v>
      </c>
      <c r="BD74" s="24">
        <f t="shared" si="89"/>
        <v>0</v>
      </c>
      <c r="BE74" s="31">
        <f t="shared" si="90"/>
        <v>0</v>
      </c>
      <c r="BF74" s="29" t="e">
        <f t="shared" si="91"/>
        <v>#NUM!</v>
      </c>
      <c r="BG74" s="29" t="e">
        <f t="shared" si="92"/>
        <v>#NUM!</v>
      </c>
      <c r="BH74" s="23" t="e">
        <f t="shared" si="93"/>
        <v>#NUM!</v>
      </c>
      <c r="BI74" s="280"/>
    </row>
    <row r="75" spans="1:61" ht="13.5" thickBot="1" x14ac:dyDescent="0.25">
      <c r="A75" s="80"/>
      <c r="B75" s="111">
        <f t="shared" si="94"/>
        <v>368</v>
      </c>
      <c r="C75" s="112"/>
      <c r="D75" s="256"/>
      <c r="E75" s="163"/>
      <c r="F75" s="163"/>
      <c r="G75" s="163"/>
      <c r="H75" s="106"/>
      <c r="I75" s="106"/>
      <c r="J75" s="106"/>
      <c r="K75" s="261"/>
      <c r="L75" s="261"/>
      <c r="M75" s="261"/>
      <c r="N75" s="158" t="e">
        <f t="shared" si="63"/>
        <v>#NUM!</v>
      </c>
      <c r="O75" s="252">
        <f t="shared" si="64"/>
        <v>0</v>
      </c>
      <c r="P75" s="253">
        <f t="shared" si="65"/>
        <v>0</v>
      </c>
      <c r="Q75" s="253">
        <f t="shared" si="66"/>
        <v>0</v>
      </c>
      <c r="R75" s="108">
        <f t="shared" si="67"/>
        <v>0</v>
      </c>
      <c r="S75" s="100">
        <f t="shared" si="68"/>
        <v>0</v>
      </c>
      <c r="T75" s="100">
        <f t="shared" si="69"/>
        <v>0</v>
      </c>
      <c r="U75" s="101">
        <f t="shared" si="70"/>
        <v>0</v>
      </c>
      <c r="V75" s="102">
        <f t="shared" si="71"/>
        <v>0</v>
      </c>
      <c r="W75" s="102">
        <f t="shared" si="72"/>
        <v>0</v>
      </c>
      <c r="X75" s="167">
        <f t="shared" si="73"/>
        <v>0.6</v>
      </c>
      <c r="Y75" s="103">
        <f t="shared" si="74"/>
        <v>0</v>
      </c>
      <c r="Z75" s="48">
        <f t="shared" si="75"/>
        <v>0</v>
      </c>
      <c r="AA75" s="48">
        <f t="shared" si="76"/>
        <v>0</v>
      </c>
      <c r="AB75" s="49">
        <f t="shared" si="77"/>
        <v>0</v>
      </c>
      <c r="AC75" s="109">
        <f t="shared" si="78"/>
        <v>0</v>
      </c>
      <c r="AD75" s="82">
        <f t="shared" si="79"/>
        <v>0</v>
      </c>
      <c r="AE75" s="110">
        <f t="shared" si="80"/>
        <v>0</v>
      </c>
      <c r="AF75" s="213">
        <v>29</v>
      </c>
      <c r="AG75" s="214">
        <v>2</v>
      </c>
      <c r="AH75" s="215">
        <v>2004</v>
      </c>
      <c r="AI75" s="157" t="s">
        <v>20</v>
      </c>
      <c r="AJ75" s="213">
        <v>1</v>
      </c>
      <c r="AK75" s="214">
        <v>3</v>
      </c>
      <c r="AL75" s="215">
        <v>2004</v>
      </c>
      <c r="AM75" s="54">
        <f t="shared" si="81"/>
        <v>0</v>
      </c>
      <c r="AN75" s="50">
        <f t="shared" si="82"/>
        <v>0</v>
      </c>
      <c r="AO75" s="51">
        <f t="shared" si="83"/>
        <v>0</v>
      </c>
      <c r="AP75" s="51">
        <f t="shared" si="84"/>
        <v>0</v>
      </c>
      <c r="AQ75" s="12">
        <f t="shared" si="85"/>
        <v>0</v>
      </c>
      <c r="AR75" s="12">
        <f t="shared" si="86"/>
        <v>0</v>
      </c>
      <c r="AS75" s="20">
        <f t="shared" si="87"/>
        <v>0</v>
      </c>
      <c r="AT75" s="44">
        <v>2</v>
      </c>
      <c r="AU75" s="42">
        <v>4</v>
      </c>
      <c r="AV75" s="22">
        <v>6</v>
      </c>
      <c r="AW75" s="43">
        <v>9</v>
      </c>
      <c r="AX75" s="41">
        <v>11</v>
      </c>
      <c r="AY75" s="45">
        <v>29</v>
      </c>
      <c r="AZ75" s="21">
        <v>28</v>
      </c>
      <c r="BA75" s="46">
        <v>31</v>
      </c>
      <c r="BB75" s="47">
        <v>30</v>
      </c>
      <c r="BC75" s="13">
        <f t="shared" si="88"/>
        <v>31</v>
      </c>
      <c r="BD75" s="24">
        <f t="shared" si="89"/>
        <v>0</v>
      </c>
      <c r="BE75" s="31">
        <f t="shared" si="90"/>
        <v>0</v>
      </c>
      <c r="BF75" s="29" t="e">
        <f t="shared" si="91"/>
        <v>#NUM!</v>
      </c>
      <c r="BG75" s="29" t="e">
        <f t="shared" si="92"/>
        <v>#NUM!</v>
      </c>
      <c r="BH75" s="23" t="e">
        <f t="shared" si="93"/>
        <v>#NUM!</v>
      </c>
      <c r="BI75" s="280"/>
    </row>
    <row r="76" spans="1:61" ht="13.5" thickBot="1" x14ac:dyDescent="0.25">
      <c r="A76" s="80"/>
      <c r="B76" s="111">
        <f t="shared" si="94"/>
        <v>369</v>
      </c>
      <c r="C76" s="112"/>
      <c r="D76" s="256"/>
      <c r="E76" s="163"/>
      <c r="F76" s="163"/>
      <c r="G76" s="163"/>
      <c r="H76" s="106"/>
      <c r="I76" s="106"/>
      <c r="J76" s="106"/>
      <c r="K76" s="261"/>
      <c r="L76" s="261"/>
      <c r="M76" s="261"/>
      <c r="N76" s="158" t="e">
        <f t="shared" si="63"/>
        <v>#NUM!</v>
      </c>
      <c r="O76" s="252">
        <f t="shared" si="64"/>
        <v>0</v>
      </c>
      <c r="P76" s="253">
        <f t="shared" si="65"/>
        <v>0</v>
      </c>
      <c r="Q76" s="253">
        <f t="shared" si="66"/>
        <v>0</v>
      </c>
      <c r="R76" s="108">
        <f t="shared" si="67"/>
        <v>0</v>
      </c>
      <c r="S76" s="100">
        <f t="shared" si="68"/>
        <v>0</v>
      </c>
      <c r="T76" s="100">
        <f t="shared" si="69"/>
        <v>0</v>
      </c>
      <c r="U76" s="101">
        <f t="shared" si="70"/>
        <v>0</v>
      </c>
      <c r="V76" s="102">
        <f t="shared" si="71"/>
        <v>0</v>
      </c>
      <c r="W76" s="102">
        <f t="shared" si="72"/>
        <v>0</v>
      </c>
      <c r="X76" s="167">
        <f t="shared" si="73"/>
        <v>0.6</v>
      </c>
      <c r="Y76" s="103">
        <f t="shared" si="74"/>
        <v>0</v>
      </c>
      <c r="Z76" s="48">
        <f t="shared" si="75"/>
        <v>0</v>
      </c>
      <c r="AA76" s="48">
        <f t="shared" si="76"/>
        <v>0</v>
      </c>
      <c r="AB76" s="49">
        <f t="shared" si="77"/>
        <v>0</v>
      </c>
      <c r="AC76" s="109">
        <f t="shared" si="78"/>
        <v>0</v>
      </c>
      <c r="AD76" s="82">
        <f t="shared" si="79"/>
        <v>0</v>
      </c>
      <c r="AE76" s="110">
        <f t="shared" si="80"/>
        <v>0</v>
      </c>
      <c r="AF76" s="213">
        <v>29</v>
      </c>
      <c r="AG76" s="214">
        <v>2</v>
      </c>
      <c r="AH76" s="215">
        <v>2004</v>
      </c>
      <c r="AI76" s="157" t="s">
        <v>20</v>
      </c>
      <c r="AJ76" s="213">
        <v>1</v>
      </c>
      <c r="AK76" s="214">
        <v>3</v>
      </c>
      <c r="AL76" s="215">
        <v>2004</v>
      </c>
      <c r="AM76" s="54">
        <f t="shared" si="81"/>
        <v>0</v>
      </c>
      <c r="AN76" s="50">
        <f t="shared" si="82"/>
        <v>0</v>
      </c>
      <c r="AO76" s="51">
        <f t="shared" si="83"/>
        <v>0</v>
      </c>
      <c r="AP76" s="51">
        <f t="shared" si="84"/>
        <v>0</v>
      </c>
      <c r="AQ76" s="12">
        <f t="shared" si="85"/>
        <v>0</v>
      </c>
      <c r="AR76" s="12">
        <f t="shared" si="86"/>
        <v>0</v>
      </c>
      <c r="AS76" s="20">
        <f t="shared" si="87"/>
        <v>0</v>
      </c>
      <c r="AT76" s="44">
        <v>2</v>
      </c>
      <c r="AU76" s="42">
        <v>4</v>
      </c>
      <c r="AV76" s="22">
        <v>6</v>
      </c>
      <c r="AW76" s="43">
        <v>9</v>
      </c>
      <c r="AX76" s="41">
        <v>11</v>
      </c>
      <c r="AY76" s="45">
        <v>29</v>
      </c>
      <c r="AZ76" s="21">
        <v>28</v>
      </c>
      <c r="BA76" s="46">
        <v>31</v>
      </c>
      <c r="BB76" s="47">
        <v>30</v>
      </c>
      <c r="BC76" s="13">
        <f t="shared" si="88"/>
        <v>31</v>
      </c>
      <c r="BD76" s="24">
        <f t="shared" si="89"/>
        <v>0</v>
      </c>
      <c r="BE76" s="31">
        <f t="shared" si="90"/>
        <v>0</v>
      </c>
      <c r="BF76" s="29" t="e">
        <f t="shared" si="91"/>
        <v>#NUM!</v>
      </c>
      <c r="BG76" s="29" t="e">
        <f t="shared" si="92"/>
        <v>#NUM!</v>
      </c>
      <c r="BH76" s="23" t="e">
        <f t="shared" si="93"/>
        <v>#NUM!</v>
      </c>
      <c r="BI76" s="280"/>
    </row>
    <row r="77" spans="1:61" ht="13.5" thickBot="1" x14ac:dyDescent="0.25">
      <c r="A77" s="80"/>
      <c r="B77" s="148">
        <f t="shared" si="94"/>
        <v>370</v>
      </c>
      <c r="C77" s="149"/>
      <c r="D77" s="257"/>
      <c r="E77" s="164"/>
      <c r="F77" s="164"/>
      <c r="G77" s="164"/>
      <c r="H77" s="150"/>
      <c r="I77" s="150"/>
      <c r="J77" s="150"/>
      <c r="K77" s="263"/>
      <c r="L77" s="263"/>
      <c r="M77" s="263"/>
      <c r="N77" s="158" t="e">
        <f t="shared" si="63"/>
        <v>#NUM!</v>
      </c>
      <c r="O77" s="252">
        <f t="shared" si="64"/>
        <v>0</v>
      </c>
      <c r="P77" s="253">
        <f t="shared" si="65"/>
        <v>0</v>
      </c>
      <c r="Q77" s="253">
        <f t="shared" si="66"/>
        <v>0</v>
      </c>
      <c r="R77" s="161">
        <f t="shared" si="67"/>
        <v>0</v>
      </c>
      <c r="S77" s="151">
        <f t="shared" si="68"/>
        <v>0</v>
      </c>
      <c r="T77" s="151">
        <f t="shared" si="69"/>
        <v>0</v>
      </c>
      <c r="U77" s="152">
        <f t="shared" si="70"/>
        <v>0</v>
      </c>
      <c r="V77" s="153">
        <f t="shared" si="71"/>
        <v>0</v>
      </c>
      <c r="W77" s="153">
        <f t="shared" si="72"/>
        <v>0</v>
      </c>
      <c r="X77" s="168">
        <f t="shared" si="73"/>
        <v>0.6</v>
      </c>
      <c r="Y77" s="103">
        <f t="shared" si="74"/>
        <v>0</v>
      </c>
      <c r="Z77" s="48">
        <f t="shared" si="75"/>
        <v>0</v>
      </c>
      <c r="AA77" s="48">
        <f t="shared" si="76"/>
        <v>0</v>
      </c>
      <c r="AB77" s="49">
        <f t="shared" si="77"/>
        <v>0</v>
      </c>
      <c r="AC77" s="109">
        <f t="shared" si="78"/>
        <v>0</v>
      </c>
      <c r="AD77" s="82">
        <f t="shared" si="79"/>
        <v>0</v>
      </c>
      <c r="AE77" s="110">
        <f t="shared" si="80"/>
        <v>0</v>
      </c>
      <c r="AF77" s="213">
        <v>29</v>
      </c>
      <c r="AG77" s="214">
        <v>2</v>
      </c>
      <c r="AH77" s="215">
        <v>2004</v>
      </c>
      <c r="AI77" s="157" t="s">
        <v>20</v>
      </c>
      <c r="AJ77" s="213">
        <v>1</v>
      </c>
      <c r="AK77" s="214">
        <v>3</v>
      </c>
      <c r="AL77" s="215">
        <v>2004</v>
      </c>
      <c r="AM77" s="54">
        <f t="shared" si="81"/>
        <v>0</v>
      </c>
      <c r="AN77" s="50">
        <f t="shared" si="82"/>
        <v>0</v>
      </c>
      <c r="AO77" s="51">
        <f t="shared" si="83"/>
        <v>0</v>
      </c>
      <c r="AP77" s="51">
        <f t="shared" si="84"/>
        <v>0</v>
      </c>
      <c r="AQ77" s="12">
        <f t="shared" si="85"/>
        <v>0</v>
      </c>
      <c r="AR77" s="12">
        <f t="shared" si="86"/>
        <v>0</v>
      </c>
      <c r="AS77" s="20">
        <f t="shared" si="87"/>
        <v>0</v>
      </c>
      <c r="AT77" s="44">
        <v>2</v>
      </c>
      <c r="AU77" s="42">
        <v>4</v>
      </c>
      <c r="AV77" s="22">
        <v>6</v>
      </c>
      <c r="AW77" s="43">
        <v>9</v>
      </c>
      <c r="AX77" s="41">
        <v>11</v>
      </c>
      <c r="AY77" s="45">
        <v>29</v>
      </c>
      <c r="AZ77" s="21">
        <v>28</v>
      </c>
      <c r="BA77" s="46">
        <v>31</v>
      </c>
      <c r="BB77" s="47">
        <v>30</v>
      </c>
      <c r="BC77" s="13">
        <f t="shared" si="88"/>
        <v>31</v>
      </c>
      <c r="BD77" s="24">
        <f t="shared" si="89"/>
        <v>0</v>
      </c>
      <c r="BE77" s="31">
        <f t="shared" si="90"/>
        <v>0</v>
      </c>
      <c r="BF77" s="29" t="e">
        <f t="shared" si="91"/>
        <v>#NUM!</v>
      </c>
      <c r="BG77" s="29" t="e">
        <f t="shared" si="92"/>
        <v>#NUM!</v>
      </c>
      <c r="BH77" s="23" t="e">
        <f t="shared" si="93"/>
        <v>#NUM!</v>
      </c>
      <c r="BI77" s="280"/>
    </row>
    <row r="78" spans="1:61" ht="14.25" thickTop="1" thickBot="1" x14ac:dyDescent="0.25">
      <c r="A78" s="80"/>
      <c r="B78" s="104">
        <f t="shared" si="94"/>
        <v>371</v>
      </c>
      <c r="C78" s="154"/>
      <c r="D78" s="258"/>
      <c r="E78" s="165"/>
      <c r="F78" s="165"/>
      <c r="G78" s="165"/>
      <c r="H78" s="107"/>
      <c r="I78" s="107"/>
      <c r="J78" s="107"/>
      <c r="K78" s="261"/>
      <c r="L78" s="261"/>
      <c r="M78" s="261"/>
      <c r="N78" s="158" t="e">
        <f t="shared" si="63"/>
        <v>#NUM!</v>
      </c>
      <c r="O78" s="252">
        <f t="shared" si="64"/>
        <v>0</v>
      </c>
      <c r="P78" s="253">
        <f t="shared" si="65"/>
        <v>0</v>
      </c>
      <c r="Q78" s="253">
        <f t="shared" si="66"/>
        <v>0</v>
      </c>
      <c r="R78" s="155">
        <f t="shared" si="67"/>
        <v>0</v>
      </c>
      <c r="S78" s="100">
        <f t="shared" si="68"/>
        <v>0</v>
      </c>
      <c r="T78" s="100">
        <f t="shared" si="69"/>
        <v>0</v>
      </c>
      <c r="U78" s="101">
        <f t="shared" si="70"/>
        <v>0</v>
      </c>
      <c r="V78" s="102">
        <f t="shared" si="71"/>
        <v>0</v>
      </c>
      <c r="W78" s="102">
        <f t="shared" si="72"/>
        <v>0</v>
      </c>
      <c r="X78" s="167">
        <f t="shared" si="73"/>
        <v>0.6</v>
      </c>
      <c r="Y78" s="103">
        <f t="shared" si="74"/>
        <v>0</v>
      </c>
      <c r="Z78" s="48">
        <f t="shared" si="75"/>
        <v>0</v>
      </c>
      <c r="AA78" s="48">
        <f t="shared" si="76"/>
        <v>0</v>
      </c>
      <c r="AB78" s="49">
        <f t="shared" si="77"/>
        <v>0</v>
      </c>
      <c r="AC78" s="109">
        <f t="shared" si="78"/>
        <v>0</v>
      </c>
      <c r="AD78" s="82">
        <f t="shared" si="79"/>
        <v>0</v>
      </c>
      <c r="AE78" s="110">
        <f t="shared" si="80"/>
        <v>0</v>
      </c>
      <c r="AF78" s="213">
        <v>29</v>
      </c>
      <c r="AG78" s="214">
        <v>2</v>
      </c>
      <c r="AH78" s="215">
        <v>2004</v>
      </c>
      <c r="AI78" s="157" t="s">
        <v>20</v>
      </c>
      <c r="AJ78" s="213">
        <v>1</v>
      </c>
      <c r="AK78" s="214">
        <v>3</v>
      </c>
      <c r="AL78" s="215">
        <v>2004</v>
      </c>
      <c r="AM78" s="54">
        <f t="shared" si="81"/>
        <v>0</v>
      </c>
      <c r="AN78" s="50">
        <f t="shared" si="82"/>
        <v>0</v>
      </c>
      <c r="AO78" s="51">
        <f t="shared" si="83"/>
        <v>0</v>
      </c>
      <c r="AP78" s="51">
        <f t="shared" si="84"/>
        <v>0</v>
      </c>
      <c r="AQ78" s="12">
        <f t="shared" si="85"/>
        <v>0</v>
      </c>
      <c r="AR78" s="12">
        <f t="shared" si="86"/>
        <v>0</v>
      </c>
      <c r="AS78" s="20">
        <f t="shared" si="87"/>
        <v>0</v>
      </c>
      <c r="AT78" s="44">
        <v>2</v>
      </c>
      <c r="AU78" s="42">
        <v>4</v>
      </c>
      <c r="AV78" s="22">
        <v>6</v>
      </c>
      <c r="AW78" s="43">
        <v>9</v>
      </c>
      <c r="AX78" s="41">
        <v>11</v>
      </c>
      <c r="AY78" s="45">
        <v>29</v>
      </c>
      <c r="AZ78" s="21">
        <v>28</v>
      </c>
      <c r="BA78" s="46">
        <v>31</v>
      </c>
      <c r="BB78" s="47">
        <v>30</v>
      </c>
      <c r="BC78" s="13">
        <f t="shared" si="88"/>
        <v>31</v>
      </c>
      <c r="BD78" s="24">
        <f t="shared" si="89"/>
        <v>0</v>
      </c>
      <c r="BE78" s="31">
        <f t="shared" si="90"/>
        <v>0</v>
      </c>
      <c r="BF78" s="29" t="e">
        <f t="shared" si="91"/>
        <v>#NUM!</v>
      </c>
      <c r="BG78" s="29" t="e">
        <f t="shared" si="92"/>
        <v>#NUM!</v>
      </c>
      <c r="BH78" s="23" t="e">
        <f t="shared" si="93"/>
        <v>#NUM!</v>
      </c>
      <c r="BI78" s="280"/>
    </row>
    <row r="79" spans="1:61" ht="13.5" thickBot="1" x14ac:dyDescent="0.25">
      <c r="A79" s="80"/>
      <c r="B79" s="111">
        <f t="shared" si="94"/>
        <v>372</v>
      </c>
      <c r="C79" s="112"/>
      <c r="D79" s="256"/>
      <c r="E79" s="163"/>
      <c r="F79" s="163"/>
      <c r="G79" s="163"/>
      <c r="H79" s="106"/>
      <c r="I79" s="106"/>
      <c r="J79" s="106"/>
      <c r="K79" s="261"/>
      <c r="L79" s="261"/>
      <c r="M79" s="261"/>
      <c r="N79" s="158" t="e">
        <f t="shared" si="63"/>
        <v>#NUM!</v>
      </c>
      <c r="O79" s="252">
        <f t="shared" si="64"/>
        <v>0</v>
      </c>
      <c r="P79" s="253">
        <f t="shared" si="65"/>
        <v>0</v>
      </c>
      <c r="Q79" s="253">
        <f t="shared" si="66"/>
        <v>0</v>
      </c>
      <c r="R79" s="108">
        <f t="shared" si="67"/>
        <v>0</v>
      </c>
      <c r="S79" s="100">
        <f t="shared" si="68"/>
        <v>0</v>
      </c>
      <c r="T79" s="100">
        <f t="shared" si="69"/>
        <v>0</v>
      </c>
      <c r="U79" s="101">
        <f t="shared" si="70"/>
        <v>0</v>
      </c>
      <c r="V79" s="102">
        <f t="shared" si="71"/>
        <v>0</v>
      </c>
      <c r="W79" s="102">
        <f t="shared" si="72"/>
        <v>0</v>
      </c>
      <c r="X79" s="167">
        <f t="shared" si="73"/>
        <v>0.6</v>
      </c>
      <c r="Y79" s="103">
        <f t="shared" si="74"/>
        <v>0</v>
      </c>
      <c r="Z79" s="48">
        <f t="shared" si="75"/>
        <v>0</v>
      </c>
      <c r="AA79" s="48">
        <f t="shared" si="76"/>
        <v>0</v>
      </c>
      <c r="AB79" s="49">
        <f t="shared" si="77"/>
        <v>0</v>
      </c>
      <c r="AC79" s="109">
        <f t="shared" si="78"/>
        <v>0</v>
      </c>
      <c r="AD79" s="82">
        <f t="shared" si="79"/>
        <v>0</v>
      </c>
      <c r="AE79" s="110">
        <f t="shared" si="80"/>
        <v>0</v>
      </c>
      <c r="AF79" s="213">
        <v>29</v>
      </c>
      <c r="AG79" s="214">
        <v>2</v>
      </c>
      <c r="AH79" s="215">
        <v>2004</v>
      </c>
      <c r="AI79" s="157" t="s">
        <v>20</v>
      </c>
      <c r="AJ79" s="213">
        <v>1</v>
      </c>
      <c r="AK79" s="214">
        <v>3</v>
      </c>
      <c r="AL79" s="215">
        <v>2004</v>
      </c>
      <c r="AM79" s="54">
        <f t="shared" si="81"/>
        <v>0</v>
      </c>
      <c r="AN79" s="50">
        <f t="shared" si="82"/>
        <v>0</v>
      </c>
      <c r="AO79" s="51">
        <f t="shared" si="83"/>
        <v>0</v>
      </c>
      <c r="AP79" s="51">
        <f t="shared" si="84"/>
        <v>0</v>
      </c>
      <c r="AQ79" s="12">
        <f t="shared" si="85"/>
        <v>0</v>
      </c>
      <c r="AR79" s="12">
        <f t="shared" si="86"/>
        <v>0</v>
      </c>
      <c r="AS79" s="20">
        <f t="shared" si="87"/>
        <v>0</v>
      </c>
      <c r="AT79" s="44">
        <v>2</v>
      </c>
      <c r="AU79" s="42">
        <v>4</v>
      </c>
      <c r="AV79" s="22">
        <v>6</v>
      </c>
      <c r="AW79" s="43">
        <v>9</v>
      </c>
      <c r="AX79" s="41">
        <v>11</v>
      </c>
      <c r="AY79" s="45">
        <v>29</v>
      </c>
      <c r="AZ79" s="21">
        <v>28</v>
      </c>
      <c r="BA79" s="46">
        <v>31</v>
      </c>
      <c r="BB79" s="47">
        <v>30</v>
      </c>
      <c r="BC79" s="13">
        <f t="shared" si="88"/>
        <v>31</v>
      </c>
      <c r="BD79" s="24">
        <f t="shared" si="89"/>
        <v>0</v>
      </c>
      <c r="BE79" s="31">
        <f t="shared" si="90"/>
        <v>0</v>
      </c>
      <c r="BF79" s="29" t="e">
        <f t="shared" si="91"/>
        <v>#NUM!</v>
      </c>
      <c r="BG79" s="29" t="e">
        <f t="shared" si="92"/>
        <v>#NUM!</v>
      </c>
      <c r="BH79" s="23" t="e">
        <f t="shared" si="93"/>
        <v>#NUM!</v>
      </c>
      <c r="BI79" s="280"/>
    </row>
    <row r="80" spans="1:61" ht="13.5" thickBot="1" x14ac:dyDescent="0.25">
      <c r="A80" s="80"/>
      <c r="B80" s="111">
        <f t="shared" si="94"/>
        <v>373</v>
      </c>
      <c r="C80" s="112"/>
      <c r="D80" s="256"/>
      <c r="E80" s="163"/>
      <c r="F80" s="163"/>
      <c r="G80" s="163"/>
      <c r="H80" s="106"/>
      <c r="I80" s="106"/>
      <c r="J80" s="106"/>
      <c r="K80" s="261"/>
      <c r="L80" s="261"/>
      <c r="M80" s="261"/>
      <c r="N80" s="158" t="e">
        <f t="shared" si="63"/>
        <v>#NUM!</v>
      </c>
      <c r="O80" s="252">
        <f t="shared" si="64"/>
        <v>0</v>
      </c>
      <c r="P80" s="253">
        <f t="shared" si="65"/>
        <v>0</v>
      </c>
      <c r="Q80" s="253">
        <f t="shared" si="66"/>
        <v>0</v>
      </c>
      <c r="R80" s="108">
        <f t="shared" si="67"/>
        <v>0</v>
      </c>
      <c r="S80" s="100">
        <f t="shared" si="68"/>
        <v>0</v>
      </c>
      <c r="T80" s="100">
        <f t="shared" si="69"/>
        <v>0</v>
      </c>
      <c r="U80" s="101">
        <f t="shared" si="70"/>
        <v>0</v>
      </c>
      <c r="V80" s="102">
        <f t="shared" si="71"/>
        <v>0</v>
      </c>
      <c r="W80" s="102">
        <f t="shared" si="72"/>
        <v>0</v>
      </c>
      <c r="X80" s="167">
        <f t="shared" si="73"/>
        <v>0.6</v>
      </c>
      <c r="Y80" s="103">
        <f t="shared" si="74"/>
        <v>0</v>
      </c>
      <c r="Z80" s="48">
        <f t="shared" si="75"/>
        <v>0</v>
      </c>
      <c r="AA80" s="48">
        <f t="shared" si="76"/>
        <v>0</v>
      </c>
      <c r="AB80" s="49">
        <f t="shared" si="77"/>
        <v>0</v>
      </c>
      <c r="AC80" s="109">
        <f t="shared" si="78"/>
        <v>0</v>
      </c>
      <c r="AD80" s="82">
        <f t="shared" si="79"/>
        <v>0</v>
      </c>
      <c r="AE80" s="110">
        <f t="shared" si="80"/>
        <v>0</v>
      </c>
      <c r="AF80" s="213">
        <v>29</v>
      </c>
      <c r="AG80" s="214">
        <v>2</v>
      </c>
      <c r="AH80" s="215">
        <v>2004</v>
      </c>
      <c r="AI80" s="157" t="s">
        <v>20</v>
      </c>
      <c r="AJ80" s="213">
        <v>1</v>
      </c>
      <c r="AK80" s="214">
        <v>3</v>
      </c>
      <c r="AL80" s="215">
        <v>2004</v>
      </c>
      <c r="AM80" s="54">
        <f t="shared" si="81"/>
        <v>0</v>
      </c>
      <c r="AN80" s="50">
        <f t="shared" si="82"/>
        <v>0</v>
      </c>
      <c r="AO80" s="51">
        <f t="shared" si="83"/>
        <v>0</v>
      </c>
      <c r="AP80" s="51">
        <f t="shared" si="84"/>
        <v>0</v>
      </c>
      <c r="AQ80" s="12">
        <f t="shared" si="85"/>
        <v>0</v>
      </c>
      <c r="AR80" s="12">
        <f t="shared" si="86"/>
        <v>0</v>
      </c>
      <c r="AS80" s="20">
        <f t="shared" si="87"/>
        <v>0</v>
      </c>
      <c r="AT80" s="44">
        <v>2</v>
      </c>
      <c r="AU80" s="42">
        <v>4</v>
      </c>
      <c r="AV80" s="22">
        <v>6</v>
      </c>
      <c r="AW80" s="43">
        <v>9</v>
      </c>
      <c r="AX80" s="41">
        <v>11</v>
      </c>
      <c r="AY80" s="45">
        <v>29</v>
      </c>
      <c r="AZ80" s="21">
        <v>28</v>
      </c>
      <c r="BA80" s="46">
        <v>31</v>
      </c>
      <c r="BB80" s="47">
        <v>30</v>
      </c>
      <c r="BC80" s="13">
        <f t="shared" si="88"/>
        <v>31</v>
      </c>
      <c r="BD80" s="24">
        <f t="shared" si="89"/>
        <v>0</v>
      </c>
      <c r="BE80" s="31">
        <f t="shared" si="90"/>
        <v>0</v>
      </c>
      <c r="BF80" s="29" t="e">
        <f t="shared" si="91"/>
        <v>#NUM!</v>
      </c>
      <c r="BG80" s="29" t="e">
        <f t="shared" si="92"/>
        <v>#NUM!</v>
      </c>
      <c r="BH80" s="23" t="e">
        <f t="shared" si="93"/>
        <v>#NUM!</v>
      </c>
      <c r="BI80" s="280"/>
    </row>
    <row r="81" spans="1:61" ht="13.5" thickBot="1" x14ac:dyDescent="0.25">
      <c r="A81" s="80"/>
      <c r="B81" s="111">
        <f t="shared" si="94"/>
        <v>374</v>
      </c>
      <c r="C81" s="112"/>
      <c r="D81" s="256"/>
      <c r="E81" s="163"/>
      <c r="F81" s="163"/>
      <c r="G81" s="163"/>
      <c r="H81" s="106"/>
      <c r="I81" s="106"/>
      <c r="J81" s="106"/>
      <c r="K81" s="261"/>
      <c r="L81" s="261"/>
      <c r="M81" s="261"/>
      <c r="N81" s="158" t="e">
        <f t="shared" si="63"/>
        <v>#NUM!</v>
      </c>
      <c r="O81" s="252">
        <f t="shared" si="64"/>
        <v>0</v>
      </c>
      <c r="P81" s="253">
        <f t="shared" si="65"/>
        <v>0</v>
      </c>
      <c r="Q81" s="253">
        <f t="shared" si="66"/>
        <v>0</v>
      </c>
      <c r="R81" s="108">
        <f t="shared" si="67"/>
        <v>0</v>
      </c>
      <c r="S81" s="100">
        <f t="shared" si="68"/>
        <v>0</v>
      </c>
      <c r="T81" s="100">
        <f t="shared" si="69"/>
        <v>0</v>
      </c>
      <c r="U81" s="101">
        <f t="shared" si="70"/>
        <v>0</v>
      </c>
      <c r="V81" s="102">
        <f t="shared" si="71"/>
        <v>0</v>
      </c>
      <c r="W81" s="102">
        <f t="shared" si="72"/>
        <v>0</v>
      </c>
      <c r="X81" s="167">
        <f t="shared" si="73"/>
        <v>0.6</v>
      </c>
      <c r="Y81" s="103">
        <f t="shared" si="74"/>
        <v>0</v>
      </c>
      <c r="Z81" s="48">
        <f t="shared" si="75"/>
        <v>0</v>
      </c>
      <c r="AA81" s="48">
        <f t="shared" si="76"/>
        <v>0</v>
      </c>
      <c r="AB81" s="49">
        <f t="shared" si="77"/>
        <v>0</v>
      </c>
      <c r="AC81" s="109">
        <f t="shared" si="78"/>
        <v>0</v>
      </c>
      <c r="AD81" s="82">
        <f t="shared" si="79"/>
        <v>0</v>
      </c>
      <c r="AE81" s="110">
        <f t="shared" si="80"/>
        <v>0</v>
      </c>
      <c r="AF81" s="213">
        <v>29</v>
      </c>
      <c r="AG81" s="214">
        <v>2</v>
      </c>
      <c r="AH81" s="215">
        <v>2004</v>
      </c>
      <c r="AI81" s="157" t="s">
        <v>20</v>
      </c>
      <c r="AJ81" s="213">
        <v>1</v>
      </c>
      <c r="AK81" s="214">
        <v>3</v>
      </c>
      <c r="AL81" s="215">
        <v>2004</v>
      </c>
      <c r="AM81" s="54">
        <f t="shared" si="81"/>
        <v>0</v>
      </c>
      <c r="AN81" s="50">
        <f t="shared" si="82"/>
        <v>0</v>
      </c>
      <c r="AO81" s="51">
        <f t="shared" si="83"/>
        <v>0</v>
      </c>
      <c r="AP81" s="51">
        <f t="shared" si="84"/>
        <v>0</v>
      </c>
      <c r="AQ81" s="12">
        <f t="shared" si="85"/>
        <v>0</v>
      </c>
      <c r="AR81" s="12">
        <f t="shared" si="86"/>
        <v>0</v>
      </c>
      <c r="AS81" s="20">
        <f t="shared" si="87"/>
        <v>0</v>
      </c>
      <c r="AT81" s="44">
        <v>2</v>
      </c>
      <c r="AU81" s="42">
        <v>4</v>
      </c>
      <c r="AV81" s="22">
        <v>6</v>
      </c>
      <c r="AW81" s="43">
        <v>9</v>
      </c>
      <c r="AX81" s="41">
        <v>11</v>
      </c>
      <c r="AY81" s="45">
        <v>29</v>
      </c>
      <c r="AZ81" s="21">
        <v>28</v>
      </c>
      <c r="BA81" s="46">
        <v>31</v>
      </c>
      <c r="BB81" s="47">
        <v>30</v>
      </c>
      <c r="BC81" s="13">
        <f t="shared" si="88"/>
        <v>31</v>
      </c>
      <c r="BD81" s="24">
        <f t="shared" si="89"/>
        <v>0</v>
      </c>
      <c r="BE81" s="31">
        <f t="shared" si="90"/>
        <v>0</v>
      </c>
      <c r="BF81" s="29" t="e">
        <f t="shared" si="91"/>
        <v>#NUM!</v>
      </c>
      <c r="BG81" s="29" t="e">
        <f t="shared" si="92"/>
        <v>#NUM!</v>
      </c>
      <c r="BH81" s="23" t="e">
        <f t="shared" si="93"/>
        <v>#NUM!</v>
      </c>
      <c r="BI81" s="280"/>
    </row>
    <row r="82" spans="1:61" ht="13.5" thickBot="1" x14ac:dyDescent="0.25">
      <c r="A82" s="80"/>
      <c r="B82" s="111">
        <f t="shared" si="94"/>
        <v>375</v>
      </c>
      <c r="C82" s="112"/>
      <c r="D82" s="256"/>
      <c r="E82" s="163"/>
      <c r="F82" s="163"/>
      <c r="G82" s="163"/>
      <c r="H82" s="106"/>
      <c r="I82" s="106"/>
      <c r="J82" s="106"/>
      <c r="K82" s="261"/>
      <c r="L82" s="261"/>
      <c r="M82" s="261"/>
      <c r="N82" s="158" t="e">
        <f t="shared" si="63"/>
        <v>#NUM!</v>
      </c>
      <c r="O82" s="252">
        <f t="shared" si="64"/>
        <v>0</v>
      </c>
      <c r="P82" s="253">
        <f t="shared" si="65"/>
        <v>0</v>
      </c>
      <c r="Q82" s="253">
        <f t="shared" si="66"/>
        <v>0</v>
      </c>
      <c r="R82" s="108">
        <f t="shared" si="67"/>
        <v>0</v>
      </c>
      <c r="S82" s="100">
        <f t="shared" si="68"/>
        <v>0</v>
      </c>
      <c r="T82" s="100">
        <f t="shared" si="69"/>
        <v>0</v>
      </c>
      <c r="U82" s="101">
        <f t="shared" si="70"/>
        <v>0</v>
      </c>
      <c r="V82" s="102">
        <f t="shared" si="71"/>
        <v>0</v>
      </c>
      <c r="W82" s="102">
        <f t="shared" si="72"/>
        <v>0</v>
      </c>
      <c r="X82" s="167">
        <f t="shared" si="73"/>
        <v>0.6</v>
      </c>
      <c r="Y82" s="103">
        <f t="shared" si="74"/>
        <v>0</v>
      </c>
      <c r="Z82" s="48">
        <f t="shared" si="75"/>
        <v>0</v>
      </c>
      <c r="AA82" s="48">
        <f t="shared" si="76"/>
        <v>0</v>
      </c>
      <c r="AB82" s="49">
        <f t="shared" si="77"/>
        <v>0</v>
      </c>
      <c r="AC82" s="109">
        <f t="shared" si="78"/>
        <v>0</v>
      </c>
      <c r="AD82" s="82">
        <f t="shared" si="79"/>
        <v>0</v>
      </c>
      <c r="AE82" s="110">
        <f t="shared" si="80"/>
        <v>0</v>
      </c>
      <c r="AF82" s="213">
        <v>29</v>
      </c>
      <c r="AG82" s="214">
        <v>2</v>
      </c>
      <c r="AH82" s="215">
        <v>2004</v>
      </c>
      <c r="AI82" s="157" t="s">
        <v>20</v>
      </c>
      <c r="AJ82" s="213">
        <v>1</v>
      </c>
      <c r="AK82" s="214">
        <v>3</v>
      </c>
      <c r="AL82" s="215">
        <v>2004</v>
      </c>
      <c r="AM82" s="54">
        <f t="shared" si="81"/>
        <v>0</v>
      </c>
      <c r="AN82" s="50">
        <f t="shared" si="82"/>
        <v>0</v>
      </c>
      <c r="AO82" s="51">
        <f t="shared" si="83"/>
        <v>0</v>
      </c>
      <c r="AP82" s="51">
        <f t="shared" si="84"/>
        <v>0</v>
      </c>
      <c r="AQ82" s="12">
        <f t="shared" si="85"/>
        <v>0</v>
      </c>
      <c r="AR82" s="12">
        <f t="shared" si="86"/>
        <v>0</v>
      </c>
      <c r="AS82" s="20">
        <f t="shared" si="87"/>
        <v>0</v>
      </c>
      <c r="AT82" s="44">
        <v>2</v>
      </c>
      <c r="AU82" s="42">
        <v>4</v>
      </c>
      <c r="AV82" s="22">
        <v>6</v>
      </c>
      <c r="AW82" s="43">
        <v>9</v>
      </c>
      <c r="AX82" s="41">
        <v>11</v>
      </c>
      <c r="AY82" s="45">
        <v>29</v>
      </c>
      <c r="AZ82" s="21">
        <v>28</v>
      </c>
      <c r="BA82" s="46">
        <v>31</v>
      </c>
      <c r="BB82" s="47">
        <v>30</v>
      </c>
      <c r="BC82" s="13">
        <f t="shared" si="88"/>
        <v>31</v>
      </c>
      <c r="BD82" s="24">
        <f t="shared" si="89"/>
        <v>0</v>
      </c>
      <c r="BE82" s="31">
        <f t="shared" si="90"/>
        <v>0</v>
      </c>
      <c r="BF82" s="29" t="e">
        <f t="shared" si="91"/>
        <v>#NUM!</v>
      </c>
      <c r="BG82" s="29" t="e">
        <f t="shared" si="92"/>
        <v>#NUM!</v>
      </c>
      <c r="BH82" s="23" t="e">
        <f t="shared" si="93"/>
        <v>#NUM!</v>
      </c>
      <c r="BI82" s="280"/>
    </row>
    <row r="83" spans="1:61" ht="13.5" thickBot="1" x14ac:dyDescent="0.25">
      <c r="A83" s="80"/>
      <c r="B83" s="111">
        <f t="shared" si="94"/>
        <v>376</v>
      </c>
      <c r="C83" s="112"/>
      <c r="D83" s="256"/>
      <c r="E83" s="163"/>
      <c r="F83" s="163"/>
      <c r="G83" s="163"/>
      <c r="H83" s="106"/>
      <c r="I83" s="106"/>
      <c r="J83" s="106"/>
      <c r="K83" s="261"/>
      <c r="L83" s="261"/>
      <c r="M83" s="261"/>
      <c r="N83" s="158" t="e">
        <f t="shared" si="63"/>
        <v>#NUM!</v>
      </c>
      <c r="O83" s="252">
        <f t="shared" si="64"/>
        <v>0</v>
      </c>
      <c r="P83" s="253">
        <f t="shared" si="65"/>
        <v>0</v>
      </c>
      <c r="Q83" s="253">
        <f t="shared" si="66"/>
        <v>0</v>
      </c>
      <c r="R83" s="108">
        <f t="shared" si="67"/>
        <v>0</v>
      </c>
      <c r="S83" s="100">
        <f t="shared" si="68"/>
        <v>0</v>
      </c>
      <c r="T83" s="100">
        <f t="shared" si="69"/>
        <v>0</v>
      </c>
      <c r="U83" s="101">
        <f t="shared" si="70"/>
        <v>0</v>
      </c>
      <c r="V83" s="102">
        <f t="shared" si="71"/>
        <v>0</v>
      </c>
      <c r="W83" s="102">
        <f t="shared" si="72"/>
        <v>0</v>
      </c>
      <c r="X83" s="167">
        <f t="shared" si="73"/>
        <v>0.6</v>
      </c>
      <c r="Y83" s="103">
        <f t="shared" si="74"/>
        <v>0</v>
      </c>
      <c r="Z83" s="48">
        <f t="shared" si="75"/>
        <v>0</v>
      </c>
      <c r="AA83" s="48">
        <f t="shared" si="76"/>
        <v>0</v>
      </c>
      <c r="AB83" s="49">
        <f t="shared" si="77"/>
        <v>0</v>
      </c>
      <c r="AC83" s="109">
        <f t="shared" si="78"/>
        <v>0</v>
      </c>
      <c r="AD83" s="82">
        <f t="shared" si="79"/>
        <v>0</v>
      </c>
      <c r="AE83" s="110">
        <f t="shared" si="80"/>
        <v>0</v>
      </c>
      <c r="AF83" s="213">
        <v>29</v>
      </c>
      <c r="AG83" s="214">
        <v>2</v>
      </c>
      <c r="AH83" s="215">
        <v>2004</v>
      </c>
      <c r="AI83" s="157" t="s">
        <v>20</v>
      </c>
      <c r="AJ83" s="213">
        <v>1</v>
      </c>
      <c r="AK83" s="214">
        <v>3</v>
      </c>
      <c r="AL83" s="215">
        <v>2004</v>
      </c>
      <c r="AM83" s="54">
        <f t="shared" si="81"/>
        <v>0</v>
      </c>
      <c r="AN83" s="50">
        <f t="shared" si="82"/>
        <v>0</v>
      </c>
      <c r="AO83" s="51">
        <f t="shared" si="83"/>
        <v>0</v>
      </c>
      <c r="AP83" s="51">
        <f t="shared" si="84"/>
        <v>0</v>
      </c>
      <c r="AQ83" s="12">
        <f t="shared" si="85"/>
        <v>0</v>
      </c>
      <c r="AR83" s="12">
        <f t="shared" si="86"/>
        <v>0</v>
      </c>
      <c r="AS83" s="20">
        <f t="shared" si="87"/>
        <v>0</v>
      </c>
      <c r="AT83" s="44">
        <v>2</v>
      </c>
      <c r="AU83" s="42">
        <v>4</v>
      </c>
      <c r="AV83" s="22">
        <v>6</v>
      </c>
      <c r="AW83" s="43">
        <v>9</v>
      </c>
      <c r="AX83" s="41">
        <v>11</v>
      </c>
      <c r="AY83" s="45">
        <v>29</v>
      </c>
      <c r="AZ83" s="21">
        <v>28</v>
      </c>
      <c r="BA83" s="46">
        <v>31</v>
      </c>
      <c r="BB83" s="47">
        <v>30</v>
      </c>
      <c r="BC83" s="13">
        <f t="shared" si="88"/>
        <v>31</v>
      </c>
      <c r="BD83" s="24">
        <f t="shared" si="89"/>
        <v>0</v>
      </c>
      <c r="BE83" s="31">
        <f t="shared" si="90"/>
        <v>0</v>
      </c>
      <c r="BF83" s="29" t="e">
        <f t="shared" si="91"/>
        <v>#NUM!</v>
      </c>
      <c r="BG83" s="29" t="e">
        <f t="shared" si="92"/>
        <v>#NUM!</v>
      </c>
      <c r="BH83" s="23" t="e">
        <f t="shared" si="93"/>
        <v>#NUM!</v>
      </c>
      <c r="BI83" s="280"/>
    </row>
    <row r="84" spans="1:61" ht="13.5" thickBot="1" x14ac:dyDescent="0.25">
      <c r="A84" s="80"/>
      <c r="B84" s="111">
        <f t="shared" si="94"/>
        <v>377</v>
      </c>
      <c r="C84" s="112"/>
      <c r="D84" s="256"/>
      <c r="E84" s="163"/>
      <c r="F84" s="163"/>
      <c r="G84" s="163"/>
      <c r="H84" s="106"/>
      <c r="I84" s="106"/>
      <c r="J84" s="106"/>
      <c r="K84" s="261"/>
      <c r="L84" s="261"/>
      <c r="M84" s="261"/>
      <c r="N84" s="158" t="e">
        <f t="shared" si="63"/>
        <v>#NUM!</v>
      </c>
      <c r="O84" s="252">
        <f t="shared" si="64"/>
        <v>0</v>
      </c>
      <c r="P84" s="253">
        <f t="shared" si="65"/>
        <v>0</v>
      </c>
      <c r="Q84" s="253">
        <f t="shared" si="66"/>
        <v>0</v>
      </c>
      <c r="R84" s="108">
        <f t="shared" si="67"/>
        <v>0</v>
      </c>
      <c r="S84" s="100">
        <f t="shared" si="68"/>
        <v>0</v>
      </c>
      <c r="T84" s="100">
        <f t="shared" si="69"/>
        <v>0</v>
      </c>
      <c r="U84" s="101">
        <f t="shared" si="70"/>
        <v>0</v>
      </c>
      <c r="V84" s="102">
        <f t="shared" si="71"/>
        <v>0</v>
      </c>
      <c r="W84" s="102">
        <f t="shared" si="72"/>
        <v>0</v>
      </c>
      <c r="X84" s="167">
        <f t="shared" si="73"/>
        <v>0.6</v>
      </c>
      <c r="Y84" s="103">
        <f t="shared" si="74"/>
        <v>0</v>
      </c>
      <c r="Z84" s="48">
        <f t="shared" si="75"/>
        <v>0</v>
      </c>
      <c r="AA84" s="48">
        <f t="shared" si="76"/>
        <v>0</v>
      </c>
      <c r="AB84" s="49">
        <f t="shared" si="77"/>
        <v>0</v>
      </c>
      <c r="AC84" s="109">
        <f t="shared" si="78"/>
        <v>0</v>
      </c>
      <c r="AD84" s="82">
        <f t="shared" si="79"/>
        <v>0</v>
      </c>
      <c r="AE84" s="110">
        <f t="shared" si="80"/>
        <v>0</v>
      </c>
      <c r="AF84" s="213">
        <v>29</v>
      </c>
      <c r="AG84" s="214">
        <v>2</v>
      </c>
      <c r="AH84" s="215">
        <v>2004</v>
      </c>
      <c r="AI84" s="157" t="s">
        <v>20</v>
      </c>
      <c r="AJ84" s="213">
        <v>1</v>
      </c>
      <c r="AK84" s="214">
        <v>3</v>
      </c>
      <c r="AL84" s="215">
        <v>2004</v>
      </c>
      <c r="AM84" s="54">
        <f t="shared" si="81"/>
        <v>0</v>
      </c>
      <c r="AN84" s="50">
        <f t="shared" si="82"/>
        <v>0</v>
      </c>
      <c r="AO84" s="51">
        <f t="shared" si="83"/>
        <v>0</v>
      </c>
      <c r="AP84" s="51">
        <f t="shared" si="84"/>
        <v>0</v>
      </c>
      <c r="AQ84" s="12">
        <f t="shared" si="85"/>
        <v>0</v>
      </c>
      <c r="AR84" s="12">
        <f t="shared" si="86"/>
        <v>0</v>
      </c>
      <c r="AS84" s="20">
        <f t="shared" si="87"/>
        <v>0</v>
      </c>
      <c r="AT84" s="44">
        <v>2</v>
      </c>
      <c r="AU84" s="42">
        <v>4</v>
      </c>
      <c r="AV84" s="22">
        <v>6</v>
      </c>
      <c r="AW84" s="43">
        <v>9</v>
      </c>
      <c r="AX84" s="41">
        <v>11</v>
      </c>
      <c r="AY84" s="45">
        <v>29</v>
      </c>
      <c r="AZ84" s="21">
        <v>28</v>
      </c>
      <c r="BA84" s="46">
        <v>31</v>
      </c>
      <c r="BB84" s="47">
        <v>30</v>
      </c>
      <c r="BC84" s="13">
        <f t="shared" si="88"/>
        <v>31</v>
      </c>
      <c r="BD84" s="24">
        <f t="shared" si="89"/>
        <v>0</v>
      </c>
      <c r="BE84" s="31">
        <f t="shared" si="90"/>
        <v>0</v>
      </c>
      <c r="BF84" s="29" t="e">
        <f t="shared" si="91"/>
        <v>#NUM!</v>
      </c>
      <c r="BG84" s="29" t="e">
        <f t="shared" si="92"/>
        <v>#NUM!</v>
      </c>
      <c r="BH84" s="23" t="e">
        <f t="shared" si="93"/>
        <v>#NUM!</v>
      </c>
      <c r="BI84" s="280"/>
    </row>
    <row r="85" spans="1:61" ht="13.5" thickBot="1" x14ac:dyDescent="0.25">
      <c r="A85" s="80"/>
      <c r="B85" s="111">
        <f t="shared" si="94"/>
        <v>378</v>
      </c>
      <c r="C85" s="112"/>
      <c r="D85" s="256"/>
      <c r="E85" s="163"/>
      <c r="F85" s="163"/>
      <c r="G85" s="163"/>
      <c r="H85" s="106"/>
      <c r="I85" s="106"/>
      <c r="J85" s="106"/>
      <c r="K85" s="261"/>
      <c r="L85" s="261"/>
      <c r="M85" s="261"/>
      <c r="N85" s="158" t="e">
        <f t="shared" si="63"/>
        <v>#NUM!</v>
      </c>
      <c r="O85" s="252">
        <f t="shared" si="64"/>
        <v>0</v>
      </c>
      <c r="P85" s="253">
        <f t="shared" si="65"/>
        <v>0</v>
      </c>
      <c r="Q85" s="253">
        <f t="shared" si="66"/>
        <v>0</v>
      </c>
      <c r="R85" s="108">
        <f t="shared" si="67"/>
        <v>0</v>
      </c>
      <c r="S85" s="100">
        <f t="shared" si="68"/>
        <v>0</v>
      </c>
      <c r="T85" s="100">
        <f t="shared" si="69"/>
        <v>0</v>
      </c>
      <c r="U85" s="101">
        <f t="shared" si="70"/>
        <v>0</v>
      </c>
      <c r="V85" s="102">
        <f t="shared" si="71"/>
        <v>0</v>
      </c>
      <c r="W85" s="102">
        <f t="shared" si="72"/>
        <v>0</v>
      </c>
      <c r="X85" s="167">
        <f t="shared" si="73"/>
        <v>0.6</v>
      </c>
      <c r="Y85" s="103">
        <f t="shared" si="74"/>
        <v>0</v>
      </c>
      <c r="Z85" s="48">
        <f t="shared" si="75"/>
        <v>0</v>
      </c>
      <c r="AA85" s="48">
        <f t="shared" si="76"/>
        <v>0</v>
      </c>
      <c r="AB85" s="49">
        <f t="shared" si="77"/>
        <v>0</v>
      </c>
      <c r="AC85" s="109">
        <f t="shared" si="78"/>
        <v>0</v>
      </c>
      <c r="AD85" s="82">
        <f t="shared" si="79"/>
        <v>0</v>
      </c>
      <c r="AE85" s="110">
        <f t="shared" si="80"/>
        <v>0</v>
      </c>
      <c r="AF85" s="213">
        <v>29</v>
      </c>
      <c r="AG85" s="214">
        <v>2</v>
      </c>
      <c r="AH85" s="215">
        <v>2004</v>
      </c>
      <c r="AI85" s="157" t="s">
        <v>20</v>
      </c>
      <c r="AJ85" s="213">
        <v>1</v>
      </c>
      <c r="AK85" s="214">
        <v>3</v>
      </c>
      <c r="AL85" s="215">
        <v>2004</v>
      </c>
      <c r="AM85" s="54">
        <f t="shared" si="81"/>
        <v>0</v>
      </c>
      <c r="AN85" s="50">
        <f t="shared" si="82"/>
        <v>0</v>
      </c>
      <c r="AO85" s="51">
        <f t="shared" si="83"/>
        <v>0</v>
      </c>
      <c r="AP85" s="51">
        <f t="shared" si="84"/>
        <v>0</v>
      </c>
      <c r="AQ85" s="12">
        <f t="shared" si="85"/>
        <v>0</v>
      </c>
      <c r="AR85" s="12">
        <f t="shared" si="86"/>
        <v>0</v>
      </c>
      <c r="AS85" s="20">
        <f t="shared" si="87"/>
        <v>0</v>
      </c>
      <c r="AT85" s="44">
        <v>2</v>
      </c>
      <c r="AU85" s="42">
        <v>4</v>
      </c>
      <c r="AV85" s="22">
        <v>6</v>
      </c>
      <c r="AW85" s="43">
        <v>9</v>
      </c>
      <c r="AX85" s="41">
        <v>11</v>
      </c>
      <c r="AY85" s="45">
        <v>29</v>
      </c>
      <c r="AZ85" s="21">
        <v>28</v>
      </c>
      <c r="BA85" s="46">
        <v>31</v>
      </c>
      <c r="BB85" s="47">
        <v>30</v>
      </c>
      <c r="BC85" s="13">
        <f t="shared" si="88"/>
        <v>31</v>
      </c>
      <c r="BD85" s="24">
        <f t="shared" si="89"/>
        <v>0</v>
      </c>
      <c r="BE85" s="31">
        <f t="shared" si="90"/>
        <v>0</v>
      </c>
      <c r="BF85" s="29" t="e">
        <f t="shared" si="91"/>
        <v>#NUM!</v>
      </c>
      <c r="BG85" s="29" t="e">
        <f t="shared" si="92"/>
        <v>#NUM!</v>
      </c>
      <c r="BH85" s="23" t="e">
        <f t="shared" si="93"/>
        <v>#NUM!</v>
      </c>
      <c r="BI85" s="280"/>
    </row>
    <row r="86" spans="1:61" ht="13.5" thickBot="1" x14ac:dyDescent="0.25">
      <c r="A86" s="80"/>
      <c r="B86" s="111">
        <f t="shared" si="94"/>
        <v>379</v>
      </c>
      <c r="C86" s="112"/>
      <c r="D86" s="256"/>
      <c r="E86" s="163"/>
      <c r="F86" s="163"/>
      <c r="G86" s="163"/>
      <c r="H86" s="106"/>
      <c r="I86" s="106"/>
      <c r="J86" s="106"/>
      <c r="K86" s="261"/>
      <c r="L86" s="261"/>
      <c r="M86" s="261"/>
      <c r="N86" s="158" t="e">
        <f t="shared" si="63"/>
        <v>#NUM!</v>
      </c>
      <c r="O86" s="252">
        <f t="shared" si="64"/>
        <v>0</v>
      </c>
      <c r="P86" s="253">
        <f t="shared" si="65"/>
        <v>0</v>
      </c>
      <c r="Q86" s="253">
        <f t="shared" si="66"/>
        <v>0</v>
      </c>
      <c r="R86" s="108">
        <f t="shared" si="67"/>
        <v>0</v>
      </c>
      <c r="S86" s="100">
        <f t="shared" si="68"/>
        <v>0</v>
      </c>
      <c r="T86" s="100">
        <f t="shared" si="69"/>
        <v>0</v>
      </c>
      <c r="U86" s="101">
        <f t="shared" si="70"/>
        <v>0</v>
      </c>
      <c r="V86" s="102">
        <f t="shared" si="71"/>
        <v>0</v>
      </c>
      <c r="W86" s="102">
        <f t="shared" si="72"/>
        <v>0</v>
      </c>
      <c r="X86" s="167">
        <f t="shared" si="73"/>
        <v>0.6</v>
      </c>
      <c r="Y86" s="103">
        <f t="shared" si="74"/>
        <v>0</v>
      </c>
      <c r="Z86" s="48">
        <f t="shared" si="75"/>
        <v>0</v>
      </c>
      <c r="AA86" s="48">
        <f t="shared" si="76"/>
        <v>0</v>
      </c>
      <c r="AB86" s="49">
        <f t="shared" si="77"/>
        <v>0</v>
      </c>
      <c r="AC86" s="109">
        <f t="shared" si="78"/>
        <v>0</v>
      </c>
      <c r="AD86" s="82">
        <f t="shared" si="79"/>
        <v>0</v>
      </c>
      <c r="AE86" s="110">
        <f t="shared" si="80"/>
        <v>0</v>
      </c>
      <c r="AF86" s="213">
        <v>29</v>
      </c>
      <c r="AG86" s="214">
        <v>2</v>
      </c>
      <c r="AH86" s="215">
        <v>2004</v>
      </c>
      <c r="AI86" s="157" t="s">
        <v>20</v>
      </c>
      <c r="AJ86" s="213">
        <v>1</v>
      </c>
      <c r="AK86" s="214">
        <v>3</v>
      </c>
      <c r="AL86" s="215">
        <v>2004</v>
      </c>
      <c r="AM86" s="54">
        <f t="shared" si="81"/>
        <v>0</v>
      </c>
      <c r="AN86" s="50">
        <f t="shared" si="82"/>
        <v>0</v>
      </c>
      <c r="AO86" s="51">
        <f t="shared" si="83"/>
        <v>0</v>
      </c>
      <c r="AP86" s="51">
        <f t="shared" si="84"/>
        <v>0</v>
      </c>
      <c r="AQ86" s="12">
        <f t="shared" si="85"/>
        <v>0</v>
      </c>
      <c r="AR86" s="12">
        <f t="shared" si="86"/>
        <v>0</v>
      </c>
      <c r="AS86" s="20">
        <f t="shared" si="87"/>
        <v>0</v>
      </c>
      <c r="AT86" s="44">
        <v>2</v>
      </c>
      <c r="AU86" s="42">
        <v>4</v>
      </c>
      <c r="AV86" s="22">
        <v>6</v>
      </c>
      <c r="AW86" s="43">
        <v>9</v>
      </c>
      <c r="AX86" s="41">
        <v>11</v>
      </c>
      <c r="AY86" s="45">
        <v>29</v>
      </c>
      <c r="AZ86" s="21">
        <v>28</v>
      </c>
      <c r="BA86" s="46">
        <v>31</v>
      </c>
      <c r="BB86" s="47">
        <v>30</v>
      </c>
      <c r="BC86" s="13">
        <f t="shared" si="88"/>
        <v>31</v>
      </c>
      <c r="BD86" s="24">
        <f t="shared" si="89"/>
        <v>0</v>
      </c>
      <c r="BE86" s="31">
        <f t="shared" si="90"/>
        <v>0</v>
      </c>
      <c r="BF86" s="29" t="e">
        <f t="shared" si="91"/>
        <v>#NUM!</v>
      </c>
      <c r="BG86" s="29" t="e">
        <f t="shared" si="92"/>
        <v>#NUM!</v>
      </c>
      <c r="BH86" s="23" t="e">
        <f t="shared" si="93"/>
        <v>#NUM!</v>
      </c>
      <c r="BI86" s="280"/>
    </row>
    <row r="87" spans="1:61" ht="13.5" thickBot="1" x14ac:dyDescent="0.25">
      <c r="A87" s="80"/>
      <c r="B87" s="148">
        <f t="shared" si="94"/>
        <v>380</v>
      </c>
      <c r="C87" s="149"/>
      <c r="D87" s="257"/>
      <c r="E87" s="164"/>
      <c r="F87" s="164"/>
      <c r="G87" s="164"/>
      <c r="H87" s="150"/>
      <c r="I87" s="150"/>
      <c r="J87" s="150"/>
      <c r="K87" s="263"/>
      <c r="L87" s="263"/>
      <c r="M87" s="263"/>
      <c r="N87" s="158" t="e">
        <f t="shared" si="63"/>
        <v>#NUM!</v>
      </c>
      <c r="O87" s="252">
        <f t="shared" si="64"/>
        <v>0</v>
      </c>
      <c r="P87" s="253">
        <f t="shared" si="65"/>
        <v>0</v>
      </c>
      <c r="Q87" s="253">
        <f t="shared" si="66"/>
        <v>0</v>
      </c>
      <c r="R87" s="161">
        <f t="shared" si="67"/>
        <v>0</v>
      </c>
      <c r="S87" s="151">
        <f t="shared" si="68"/>
        <v>0</v>
      </c>
      <c r="T87" s="151">
        <f t="shared" si="69"/>
        <v>0</v>
      </c>
      <c r="U87" s="152">
        <f t="shared" si="70"/>
        <v>0</v>
      </c>
      <c r="V87" s="153">
        <f t="shared" si="71"/>
        <v>0</v>
      </c>
      <c r="W87" s="153">
        <f t="shared" si="72"/>
        <v>0</v>
      </c>
      <c r="X87" s="168">
        <f t="shared" si="73"/>
        <v>0.6</v>
      </c>
      <c r="Y87" s="103">
        <f t="shared" si="74"/>
        <v>0</v>
      </c>
      <c r="Z87" s="48">
        <f t="shared" si="75"/>
        <v>0</v>
      </c>
      <c r="AA87" s="48">
        <f t="shared" si="76"/>
        <v>0</v>
      </c>
      <c r="AB87" s="49">
        <f t="shared" si="77"/>
        <v>0</v>
      </c>
      <c r="AC87" s="109">
        <f t="shared" si="78"/>
        <v>0</v>
      </c>
      <c r="AD87" s="82">
        <f t="shared" si="79"/>
        <v>0</v>
      </c>
      <c r="AE87" s="110">
        <f t="shared" si="80"/>
        <v>0</v>
      </c>
      <c r="AF87" s="213">
        <v>29</v>
      </c>
      <c r="AG87" s="214">
        <v>2</v>
      </c>
      <c r="AH87" s="215">
        <v>2004</v>
      </c>
      <c r="AI87" s="157" t="s">
        <v>20</v>
      </c>
      <c r="AJ87" s="213">
        <v>1</v>
      </c>
      <c r="AK87" s="214">
        <v>3</v>
      </c>
      <c r="AL87" s="215">
        <v>2004</v>
      </c>
      <c r="AM87" s="54">
        <f t="shared" si="81"/>
        <v>0</v>
      </c>
      <c r="AN87" s="50">
        <f t="shared" si="82"/>
        <v>0</v>
      </c>
      <c r="AO87" s="51">
        <f t="shared" si="83"/>
        <v>0</v>
      </c>
      <c r="AP87" s="51">
        <f t="shared" si="84"/>
        <v>0</v>
      </c>
      <c r="AQ87" s="12">
        <f t="shared" si="85"/>
        <v>0</v>
      </c>
      <c r="AR87" s="12">
        <f t="shared" si="86"/>
        <v>0</v>
      </c>
      <c r="AS87" s="20">
        <f t="shared" si="87"/>
        <v>0</v>
      </c>
      <c r="AT87" s="44">
        <v>2</v>
      </c>
      <c r="AU87" s="42">
        <v>4</v>
      </c>
      <c r="AV87" s="22">
        <v>6</v>
      </c>
      <c r="AW87" s="43">
        <v>9</v>
      </c>
      <c r="AX87" s="41">
        <v>11</v>
      </c>
      <c r="AY87" s="45">
        <v>29</v>
      </c>
      <c r="AZ87" s="21">
        <v>28</v>
      </c>
      <c r="BA87" s="46">
        <v>31</v>
      </c>
      <c r="BB87" s="47">
        <v>30</v>
      </c>
      <c r="BC87" s="13">
        <f t="shared" si="88"/>
        <v>31</v>
      </c>
      <c r="BD87" s="24">
        <f t="shared" si="89"/>
        <v>0</v>
      </c>
      <c r="BE87" s="31">
        <f t="shared" si="90"/>
        <v>0</v>
      </c>
      <c r="BF87" s="29" t="e">
        <f t="shared" si="91"/>
        <v>#NUM!</v>
      </c>
      <c r="BG87" s="29" t="e">
        <f t="shared" si="92"/>
        <v>#NUM!</v>
      </c>
      <c r="BH87" s="23" t="e">
        <f t="shared" si="93"/>
        <v>#NUM!</v>
      </c>
      <c r="BI87" s="280"/>
    </row>
    <row r="88" spans="1:61" ht="14.25" thickTop="1" thickBot="1" x14ac:dyDescent="0.25">
      <c r="A88" s="80"/>
      <c r="B88" s="104">
        <f t="shared" si="94"/>
        <v>381</v>
      </c>
      <c r="C88" s="154"/>
      <c r="D88" s="258"/>
      <c r="E88" s="165"/>
      <c r="F88" s="165"/>
      <c r="G88" s="165"/>
      <c r="H88" s="107"/>
      <c r="I88" s="107"/>
      <c r="J88" s="107"/>
      <c r="K88" s="261"/>
      <c r="L88" s="261"/>
      <c r="M88" s="261"/>
      <c r="N88" s="158" t="e">
        <f t="shared" si="63"/>
        <v>#NUM!</v>
      </c>
      <c r="O88" s="252">
        <f t="shared" si="64"/>
        <v>0</v>
      </c>
      <c r="P88" s="253">
        <f t="shared" si="65"/>
        <v>0</v>
      </c>
      <c r="Q88" s="253">
        <f t="shared" si="66"/>
        <v>0</v>
      </c>
      <c r="R88" s="155">
        <f t="shared" si="67"/>
        <v>0</v>
      </c>
      <c r="S88" s="100">
        <f t="shared" si="68"/>
        <v>0</v>
      </c>
      <c r="T88" s="100">
        <f t="shared" si="69"/>
        <v>0</v>
      </c>
      <c r="U88" s="101">
        <f t="shared" si="70"/>
        <v>0</v>
      </c>
      <c r="V88" s="102">
        <f t="shared" si="71"/>
        <v>0</v>
      </c>
      <c r="W88" s="102">
        <f t="shared" si="72"/>
        <v>0</v>
      </c>
      <c r="X88" s="167">
        <f t="shared" si="73"/>
        <v>0.6</v>
      </c>
      <c r="Y88" s="103">
        <f t="shared" si="74"/>
        <v>0</v>
      </c>
      <c r="Z88" s="48">
        <f t="shared" si="75"/>
        <v>0</v>
      </c>
      <c r="AA88" s="48">
        <f t="shared" si="76"/>
        <v>0</v>
      </c>
      <c r="AB88" s="49">
        <f t="shared" si="77"/>
        <v>0</v>
      </c>
      <c r="AC88" s="109">
        <f t="shared" si="78"/>
        <v>0</v>
      </c>
      <c r="AD88" s="82">
        <f t="shared" si="79"/>
        <v>0</v>
      </c>
      <c r="AE88" s="110">
        <f t="shared" si="80"/>
        <v>0</v>
      </c>
      <c r="AF88" s="213">
        <v>29</v>
      </c>
      <c r="AG88" s="214">
        <v>2</v>
      </c>
      <c r="AH88" s="215">
        <v>2004</v>
      </c>
      <c r="AI88" s="157" t="s">
        <v>20</v>
      </c>
      <c r="AJ88" s="213">
        <v>1</v>
      </c>
      <c r="AK88" s="214">
        <v>3</v>
      </c>
      <c r="AL88" s="215">
        <v>2004</v>
      </c>
      <c r="AM88" s="54">
        <f t="shared" si="81"/>
        <v>0</v>
      </c>
      <c r="AN88" s="50">
        <f t="shared" si="82"/>
        <v>0</v>
      </c>
      <c r="AO88" s="51">
        <f t="shared" si="83"/>
        <v>0</v>
      </c>
      <c r="AP88" s="51">
        <f t="shared" si="84"/>
        <v>0</v>
      </c>
      <c r="AQ88" s="12">
        <f t="shared" si="85"/>
        <v>0</v>
      </c>
      <c r="AR88" s="12">
        <f t="shared" si="86"/>
        <v>0</v>
      </c>
      <c r="AS88" s="20">
        <f t="shared" si="87"/>
        <v>0</v>
      </c>
      <c r="AT88" s="44">
        <v>2</v>
      </c>
      <c r="AU88" s="42">
        <v>4</v>
      </c>
      <c r="AV88" s="22">
        <v>6</v>
      </c>
      <c r="AW88" s="43">
        <v>9</v>
      </c>
      <c r="AX88" s="41">
        <v>11</v>
      </c>
      <c r="AY88" s="45">
        <v>29</v>
      </c>
      <c r="AZ88" s="21">
        <v>28</v>
      </c>
      <c r="BA88" s="46">
        <v>31</v>
      </c>
      <c r="BB88" s="47">
        <v>30</v>
      </c>
      <c r="BC88" s="13">
        <f t="shared" si="88"/>
        <v>31</v>
      </c>
      <c r="BD88" s="24">
        <f t="shared" si="89"/>
        <v>0</v>
      </c>
      <c r="BE88" s="31">
        <f t="shared" si="90"/>
        <v>0</v>
      </c>
      <c r="BF88" s="29" t="e">
        <f t="shared" si="91"/>
        <v>#NUM!</v>
      </c>
      <c r="BG88" s="29" t="e">
        <f t="shared" si="92"/>
        <v>#NUM!</v>
      </c>
      <c r="BH88" s="23" t="e">
        <f t="shared" si="93"/>
        <v>#NUM!</v>
      </c>
      <c r="BI88" s="280"/>
    </row>
    <row r="89" spans="1:61" ht="13.5" thickBot="1" x14ac:dyDescent="0.25">
      <c r="A89" s="80"/>
      <c r="B89" s="111">
        <f t="shared" si="94"/>
        <v>382</v>
      </c>
      <c r="C89" s="112"/>
      <c r="D89" s="256"/>
      <c r="E89" s="163"/>
      <c r="F89" s="163"/>
      <c r="G89" s="163"/>
      <c r="H89" s="106"/>
      <c r="I89" s="106"/>
      <c r="J89" s="106"/>
      <c r="K89" s="261"/>
      <c r="L89" s="261"/>
      <c r="M89" s="261"/>
      <c r="N89" s="158" t="e">
        <f t="shared" si="63"/>
        <v>#NUM!</v>
      </c>
      <c r="O89" s="252">
        <f t="shared" si="64"/>
        <v>0</v>
      </c>
      <c r="P89" s="253">
        <f t="shared" si="65"/>
        <v>0</v>
      </c>
      <c r="Q89" s="253">
        <f t="shared" si="66"/>
        <v>0</v>
      </c>
      <c r="R89" s="108">
        <f t="shared" si="67"/>
        <v>0</v>
      </c>
      <c r="S89" s="100">
        <f t="shared" si="68"/>
        <v>0</v>
      </c>
      <c r="T89" s="100">
        <f t="shared" si="69"/>
        <v>0</v>
      </c>
      <c r="U89" s="101">
        <f t="shared" si="70"/>
        <v>0</v>
      </c>
      <c r="V89" s="102">
        <f t="shared" si="71"/>
        <v>0</v>
      </c>
      <c r="W89" s="102">
        <f t="shared" si="72"/>
        <v>0</v>
      </c>
      <c r="X89" s="167">
        <f t="shared" si="73"/>
        <v>0.6</v>
      </c>
      <c r="Y89" s="103">
        <f t="shared" si="74"/>
        <v>0</v>
      </c>
      <c r="Z89" s="48">
        <f t="shared" si="75"/>
        <v>0</v>
      </c>
      <c r="AA89" s="48">
        <f t="shared" si="76"/>
        <v>0</v>
      </c>
      <c r="AB89" s="49">
        <f t="shared" si="77"/>
        <v>0</v>
      </c>
      <c r="AC89" s="109">
        <f t="shared" si="78"/>
        <v>0</v>
      </c>
      <c r="AD89" s="82">
        <f t="shared" si="79"/>
        <v>0</v>
      </c>
      <c r="AE89" s="110">
        <f t="shared" si="80"/>
        <v>0</v>
      </c>
      <c r="AF89" s="213">
        <v>29</v>
      </c>
      <c r="AG89" s="214">
        <v>2</v>
      </c>
      <c r="AH89" s="215">
        <v>2004</v>
      </c>
      <c r="AI89" s="157" t="s">
        <v>20</v>
      </c>
      <c r="AJ89" s="213">
        <v>1</v>
      </c>
      <c r="AK89" s="214">
        <v>3</v>
      </c>
      <c r="AL89" s="215">
        <v>2004</v>
      </c>
      <c r="AM89" s="54">
        <f t="shared" si="81"/>
        <v>0</v>
      </c>
      <c r="AN89" s="50">
        <f t="shared" si="82"/>
        <v>0</v>
      </c>
      <c r="AO89" s="51">
        <f t="shared" si="83"/>
        <v>0</v>
      </c>
      <c r="AP89" s="51">
        <f t="shared" si="84"/>
        <v>0</v>
      </c>
      <c r="AQ89" s="12">
        <f t="shared" si="85"/>
        <v>0</v>
      </c>
      <c r="AR89" s="12">
        <f t="shared" si="86"/>
        <v>0</v>
      </c>
      <c r="AS89" s="20">
        <f t="shared" si="87"/>
        <v>0</v>
      </c>
      <c r="AT89" s="44">
        <v>2</v>
      </c>
      <c r="AU89" s="42">
        <v>4</v>
      </c>
      <c r="AV89" s="22">
        <v>6</v>
      </c>
      <c r="AW89" s="43">
        <v>9</v>
      </c>
      <c r="AX89" s="41">
        <v>11</v>
      </c>
      <c r="AY89" s="45">
        <v>29</v>
      </c>
      <c r="AZ89" s="21">
        <v>28</v>
      </c>
      <c r="BA89" s="46">
        <v>31</v>
      </c>
      <c r="BB89" s="47">
        <v>30</v>
      </c>
      <c r="BC89" s="13">
        <f t="shared" si="88"/>
        <v>31</v>
      </c>
      <c r="BD89" s="24">
        <f t="shared" si="89"/>
        <v>0</v>
      </c>
      <c r="BE89" s="31">
        <f t="shared" si="90"/>
        <v>0</v>
      </c>
      <c r="BF89" s="29" t="e">
        <f t="shared" si="91"/>
        <v>#NUM!</v>
      </c>
      <c r="BG89" s="29" t="e">
        <f t="shared" si="92"/>
        <v>#NUM!</v>
      </c>
      <c r="BH89" s="23" t="e">
        <f t="shared" si="93"/>
        <v>#NUM!</v>
      </c>
      <c r="BI89" s="280"/>
    </row>
    <row r="90" spans="1:61" ht="13.5" thickBot="1" x14ac:dyDescent="0.25">
      <c r="A90" s="80"/>
      <c r="B90" s="111">
        <f t="shared" si="94"/>
        <v>383</v>
      </c>
      <c r="C90" s="112"/>
      <c r="D90" s="256"/>
      <c r="E90" s="163"/>
      <c r="F90" s="163"/>
      <c r="G90" s="163"/>
      <c r="H90" s="106"/>
      <c r="I90" s="106"/>
      <c r="J90" s="106"/>
      <c r="K90" s="261"/>
      <c r="L90" s="261"/>
      <c r="M90" s="261"/>
      <c r="N90" s="158" t="e">
        <f t="shared" si="63"/>
        <v>#NUM!</v>
      </c>
      <c r="O90" s="252">
        <f t="shared" si="64"/>
        <v>0</v>
      </c>
      <c r="P90" s="253">
        <f t="shared" si="65"/>
        <v>0</v>
      </c>
      <c r="Q90" s="253">
        <f t="shared" si="66"/>
        <v>0</v>
      </c>
      <c r="R90" s="108">
        <f t="shared" si="67"/>
        <v>0</v>
      </c>
      <c r="S90" s="100">
        <f t="shared" si="68"/>
        <v>0</v>
      </c>
      <c r="T90" s="100">
        <f t="shared" si="69"/>
        <v>0</v>
      </c>
      <c r="U90" s="101">
        <f t="shared" si="70"/>
        <v>0</v>
      </c>
      <c r="V90" s="102">
        <f t="shared" si="71"/>
        <v>0</v>
      </c>
      <c r="W90" s="102">
        <f t="shared" si="72"/>
        <v>0</v>
      </c>
      <c r="X90" s="167">
        <f t="shared" si="73"/>
        <v>0.6</v>
      </c>
      <c r="Y90" s="103">
        <f t="shared" si="74"/>
        <v>0</v>
      </c>
      <c r="Z90" s="48">
        <f t="shared" si="75"/>
        <v>0</v>
      </c>
      <c r="AA90" s="48">
        <f t="shared" si="76"/>
        <v>0</v>
      </c>
      <c r="AB90" s="49">
        <f t="shared" si="77"/>
        <v>0</v>
      </c>
      <c r="AC90" s="109">
        <f t="shared" si="78"/>
        <v>0</v>
      </c>
      <c r="AD90" s="82">
        <f t="shared" si="79"/>
        <v>0</v>
      </c>
      <c r="AE90" s="110">
        <f t="shared" si="80"/>
        <v>0</v>
      </c>
      <c r="AF90" s="213">
        <v>29</v>
      </c>
      <c r="AG90" s="214">
        <v>2</v>
      </c>
      <c r="AH90" s="215">
        <v>2004</v>
      </c>
      <c r="AI90" s="157" t="s">
        <v>20</v>
      </c>
      <c r="AJ90" s="213">
        <v>1</v>
      </c>
      <c r="AK90" s="214">
        <v>3</v>
      </c>
      <c r="AL90" s="215">
        <v>2004</v>
      </c>
      <c r="AM90" s="54">
        <f t="shared" si="81"/>
        <v>0</v>
      </c>
      <c r="AN90" s="50">
        <f t="shared" si="82"/>
        <v>0</v>
      </c>
      <c r="AO90" s="51">
        <f t="shared" si="83"/>
        <v>0</v>
      </c>
      <c r="AP90" s="51">
        <f t="shared" si="84"/>
        <v>0</v>
      </c>
      <c r="AQ90" s="12">
        <f t="shared" si="85"/>
        <v>0</v>
      </c>
      <c r="AR90" s="12">
        <f t="shared" si="86"/>
        <v>0</v>
      </c>
      <c r="AS90" s="20">
        <f t="shared" si="87"/>
        <v>0</v>
      </c>
      <c r="AT90" s="44">
        <v>2</v>
      </c>
      <c r="AU90" s="42">
        <v>4</v>
      </c>
      <c r="AV90" s="22">
        <v>6</v>
      </c>
      <c r="AW90" s="43">
        <v>9</v>
      </c>
      <c r="AX90" s="41">
        <v>11</v>
      </c>
      <c r="AY90" s="45">
        <v>29</v>
      </c>
      <c r="AZ90" s="21">
        <v>28</v>
      </c>
      <c r="BA90" s="46">
        <v>31</v>
      </c>
      <c r="BB90" s="47">
        <v>30</v>
      </c>
      <c r="BC90" s="13">
        <f t="shared" si="88"/>
        <v>31</v>
      </c>
      <c r="BD90" s="24">
        <f t="shared" si="89"/>
        <v>0</v>
      </c>
      <c r="BE90" s="31">
        <f t="shared" si="90"/>
        <v>0</v>
      </c>
      <c r="BF90" s="29" t="e">
        <f t="shared" si="91"/>
        <v>#NUM!</v>
      </c>
      <c r="BG90" s="29" t="e">
        <f t="shared" si="92"/>
        <v>#NUM!</v>
      </c>
      <c r="BH90" s="23" t="e">
        <f t="shared" si="93"/>
        <v>#NUM!</v>
      </c>
      <c r="BI90" s="280"/>
    </row>
    <row r="91" spans="1:61" ht="13.5" thickBot="1" x14ac:dyDescent="0.25">
      <c r="A91" s="80"/>
      <c r="B91" s="111">
        <f t="shared" si="94"/>
        <v>384</v>
      </c>
      <c r="C91" s="112"/>
      <c r="D91" s="256"/>
      <c r="E91" s="163"/>
      <c r="F91" s="163"/>
      <c r="G91" s="163"/>
      <c r="H91" s="106"/>
      <c r="I91" s="106"/>
      <c r="J91" s="106"/>
      <c r="K91" s="261"/>
      <c r="L91" s="261"/>
      <c r="M91" s="261"/>
      <c r="N91" s="158" t="e">
        <f t="shared" si="63"/>
        <v>#NUM!</v>
      </c>
      <c r="O91" s="252">
        <f t="shared" si="64"/>
        <v>0</v>
      </c>
      <c r="P91" s="253">
        <f t="shared" si="65"/>
        <v>0</v>
      </c>
      <c r="Q91" s="253">
        <f t="shared" si="66"/>
        <v>0</v>
      </c>
      <c r="R91" s="108">
        <f t="shared" si="67"/>
        <v>0</v>
      </c>
      <c r="S91" s="100">
        <f t="shared" si="68"/>
        <v>0</v>
      </c>
      <c r="T91" s="100">
        <f t="shared" si="69"/>
        <v>0</v>
      </c>
      <c r="U91" s="101">
        <f t="shared" si="70"/>
        <v>0</v>
      </c>
      <c r="V91" s="102">
        <f t="shared" si="71"/>
        <v>0</v>
      </c>
      <c r="W91" s="102">
        <f t="shared" si="72"/>
        <v>0</v>
      </c>
      <c r="X91" s="167">
        <f t="shared" si="73"/>
        <v>0.6</v>
      </c>
      <c r="Y91" s="103">
        <f t="shared" si="74"/>
        <v>0</v>
      </c>
      <c r="Z91" s="48">
        <f t="shared" si="75"/>
        <v>0</v>
      </c>
      <c r="AA91" s="48">
        <f t="shared" si="76"/>
        <v>0</v>
      </c>
      <c r="AB91" s="49">
        <f t="shared" si="77"/>
        <v>0</v>
      </c>
      <c r="AC91" s="109">
        <f t="shared" si="78"/>
        <v>0</v>
      </c>
      <c r="AD91" s="82">
        <f t="shared" si="79"/>
        <v>0</v>
      </c>
      <c r="AE91" s="110">
        <f t="shared" si="80"/>
        <v>0</v>
      </c>
      <c r="AF91" s="213">
        <v>29</v>
      </c>
      <c r="AG91" s="214">
        <v>2</v>
      </c>
      <c r="AH91" s="215">
        <v>2004</v>
      </c>
      <c r="AI91" s="157" t="s">
        <v>20</v>
      </c>
      <c r="AJ91" s="213">
        <v>1</v>
      </c>
      <c r="AK91" s="214">
        <v>3</v>
      </c>
      <c r="AL91" s="215">
        <v>2004</v>
      </c>
      <c r="AM91" s="54">
        <f t="shared" si="81"/>
        <v>0</v>
      </c>
      <c r="AN91" s="50">
        <f t="shared" si="82"/>
        <v>0</v>
      </c>
      <c r="AO91" s="51">
        <f t="shared" si="83"/>
        <v>0</v>
      </c>
      <c r="AP91" s="51">
        <f t="shared" si="84"/>
        <v>0</v>
      </c>
      <c r="AQ91" s="12">
        <f t="shared" si="85"/>
        <v>0</v>
      </c>
      <c r="AR91" s="12">
        <f t="shared" si="86"/>
        <v>0</v>
      </c>
      <c r="AS91" s="20">
        <f t="shared" si="87"/>
        <v>0</v>
      </c>
      <c r="AT91" s="44">
        <v>2</v>
      </c>
      <c r="AU91" s="42">
        <v>4</v>
      </c>
      <c r="AV91" s="22">
        <v>6</v>
      </c>
      <c r="AW91" s="43">
        <v>9</v>
      </c>
      <c r="AX91" s="41">
        <v>11</v>
      </c>
      <c r="AY91" s="45">
        <v>29</v>
      </c>
      <c r="AZ91" s="21">
        <v>28</v>
      </c>
      <c r="BA91" s="46">
        <v>31</v>
      </c>
      <c r="BB91" s="47">
        <v>30</v>
      </c>
      <c r="BC91" s="13">
        <f t="shared" si="88"/>
        <v>31</v>
      </c>
      <c r="BD91" s="24">
        <f t="shared" si="89"/>
        <v>0</v>
      </c>
      <c r="BE91" s="31">
        <f t="shared" si="90"/>
        <v>0</v>
      </c>
      <c r="BF91" s="29" t="e">
        <f t="shared" si="91"/>
        <v>#NUM!</v>
      </c>
      <c r="BG91" s="29" t="e">
        <f t="shared" si="92"/>
        <v>#NUM!</v>
      </c>
      <c r="BH91" s="23" t="e">
        <f t="shared" si="93"/>
        <v>#NUM!</v>
      </c>
      <c r="BI91" s="280"/>
    </row>
    <row r="92" spans="1:61" ht="13.5" thickBot="1" x14ac:dyDescent="0.25">
      <c r="A92" s="80"/>
      <c r="B92" s="111">
        <f t="shared" si="94"/>
        <v>385</v>
      </c>
      <c r="C92" s="112"/>
      <c r="D92" s="256"/>
      <c r="E92" s="163"/>
      <c r="F92" s="163"/>
      <c r="G92" s="163"/>
      <c r="H92" s="106"/>
      <c r="I92" s="106"/>
      <c r="J92" s="106"/>
      <c r="K92" s="261"/>
      <c r="L92" s="261"/>
      <c r="M92" s="261"/>
      <c r="N92" s="158" t="e">
        <f t="shared" si="63"/>
        <v>#NUM!</v>
      </c>
      <c r="O92" s="252">
        <f t="shared" si="64"/>
        <v>0</v>
      </c>
      <c r="P92" s="253">
        <f t="shared" si="65"/>
        <v>0</v>
      </c>
      <c r="Q92" s="253">
        <f t="shared" si="66"/>
        <v>0</v>
      </c>
      <c r="R92" s="108">
        <f t="shared" si="67"/>
        <v>0</v>
      </c>
      <c r="S92" s="100">
        <f t="shared" si="68"/>
        <v>0</v>
      </c>
      <c r="T92" s="100">
        <f t="shared" si="69"/>
        <v>0</v>
      </c>
      <c r="U92" s="101">
        <f t="shared" si="70"/>
        <v>0</v>
      </c>
      <c r="V92" s="102">
        <f t="shared" si="71"/>
        <v>0</v>
      </c>
      <c r="W92" s="102">
        <f t="shared" si="72"/>
        <v>0</v>
      </c>
      <c r="X92" s="167">
        <f t="shared" si="73"/>
        <v>0.6</v>
      </c>
      <c r="Y92" s="103">
        <f t="shared" si="74"/>
        <v>0</v>
      </c>
      <c r="Z92" s="48">
        <f t="shared" si="75"/>
        <v>0</v>
      </c>
      <c r="AA92" s="48">
        <f t="shared" si="76"/>
        <v>0</v>
      </c>
      <c r="AB92" s="49">
        <f t="shared" si="77"/>
        <v>0</v>
      </c>
      <c r="AC92" s="109">
        <f t="shared" si="78"/>
        <v>0</v>
      </c>
      <c r="AD92" s="82">
        <f t="shared" si="79"/>
        <v>0</v>
      </c>
      <c r="AE92" s="110">
        <f t="shared" si="80"/>
        <v>0</v>
      </c>
      <c r="AF92" s="213">
        <v>29</v>
      </c>
      <c r="AG92" s="214">
        <v>2</v>
      </c>
      <c r="AH92" s="215">
        <v>2004</v>
      </c>
      <c r="AI92" s="157" t="s">
        <v>20</v>
      </c>
      <c r="AJ92" s="213">
        <v>1</v>
      </c>
      <c r="AK92" s="214">
        <v>3</v>
      </c>
      <c r="AL92" s="215">
        <v>2004</v>
      </c>
      <c r="AM92" s="54">
        <f t="shared" si="81"/>
        <v>0</v>
      </c>
      <c r="AN92" s="50">
        <f t="shared" si="82"/>
        <v>0</v>
      </c>
      <c r="AO92" s="51">
        <f t="shared" si="83"/>
        <v>0</v>
      </c>
      <c r="AP92" s="51">
        <f t="shared" si="84"/>
        <v>0</v>
      </c>
      <c r="AQ92" s="12">
        <f t="shared" si="85"/>
        <v>0</v>
      </c>
      <c r="AR92" s="12">
        <f t="shared" si="86"/>
        <v>0</v>
      </c>
      <c r="AS92" s="20">
        <f t="shared" si="87"/>
        <v>0</v>
      </c>
      <c r="AT92" s="44">
        <v>2</v>
      </c>
      <c r="AU92" s="42">
        <v>4</v>
      </c>
      <c r="AV92" s="22">
        <v>6</v>
      </c>
      <c r="AW92" s="43">
        <v>9</v>
      </c>
      <c r="AX92" s="41">
        <v>11</v>
      </c>
      <c r="AY92" s="45">
        <v>29</v>
      </c>
      <c r="AZ92" s="21">
        <v>28</v>
      </c>
      <c r="BA92" s="46">
        <v>31</v>
      </c>
      <c r="BB92" s="47">
        <v>30</v>
      </c>
      <c r="BC92" s="13">
        <f t="shared" si="88"/>
        <v>31</v>
      </c>
      <c r="BD92" s="24">
        <f t="shared" si="89"/>
        <v>0</v>
      </c>
      <c r="BE92" s="31">
        <f t="shared" si="90"/>
        <v>0</v>
      </c>
      <c r="BF92" s="29" t="e">
        <f t="shared" si="91"/>
        <v>#NUM!</v>
      </c>
      <c r="BG92" s="29" t="e">
        <f t="shared" si="92"/>
        <v>#NUM!</v>
      </c>
      <c r="BH92" s="23" t="e">
        <f t="shared" si="93"/>
        <v>#NUM!</v>
      </c>
      <c r="BI92" s="280"/>
    </row>
    <row r="93" spans="1:61" ht="13.5" thickBot="1" x14ac:dyDescent="0.25">
      <c r="A93" s="80"/>
      <c r="B93" s="111">
        <f t="shared" si="94"/>
        <v>386</v>
      </c>
      <c r="C93" s="112"/>
      <c r="D93" s="256"/>
      <c r="E93" s="163"/>
      <c r="F93" s="163"/>
      <c r="G93" s="163"/>
      <c r="H93" s="106"/>
      <c r="I93" s="106"/>
      <c r="J93" s="106"/>
      <c r="K93" s="261"/>
      <c r="L93" s="261"/>
      <c r="M93" s="261"/>
      <c r="N93" s="158" t="e">
        <f t="shared" si="63"/>
        <v>#NUM!</v>
      </c>
      <c r="O93" s="252">
        <f t="shared" si="64"/>
        <v>0</v>
      </c>
      <c r="P93" s="253">
        <f t="shared" si="65"/>
        <v>0</v>
      </c>
      <c r="Q93" s="253">
        <f t="shared" si="66"/>
        <v>0</v>
      </c>
      <c r="R93" s="108">
        <f t="shared" si="67"/>
        <v>0</v>
      </c>
      <c r="S93" s="100">
        <f t="shared" si="68"/>
        <v>0</v>
      </c>
      <c r="T93" s="100">
        <f t="shared" si="69"/>
        <v>0</v>
      </c>
      <c r="U93" s="101">
        <f t="shared" si="70"/>
        <v>0</v>
      </c>
      <c r="V93" s="102">
        <f t="shared" si="71"/>
        <v>0</v>
      </c>
      <c r="W93" s="102">
        <f t="shared" si="72"/>
        <v>0</v>
      </c>
      <c r="X93" s="167">
        <f t="shared" si="73"/>
        <v>0.6</v>
      </c>
      <c r="Y93" s="103">
        <f t="shared" si="74"/>
        <v>0</v>
      </c>
      <c r="Z93" s="48">
        <f t="shared" si="75"/>
        <v>0</v>
      </c>
      <c r="AA93" s="48">
        <f t="shared" si="76"/>
        <v>0</v>
      </c>
      <c r="AB93" s="49">
        <f t="shared" si="77"/>
        <v>0</v>
      </c>
      <c r="AC93" s="109">
        <f t="shared" si="78"/>
        <v>0</v>
      </c>
      <c r="AD93" s="82">
        <f t="shared" si="79"/>
        <v>0</v>
      </c>
      <c r="AE93" s="110">
        <f t="shared" si="80"/>
        <v>0</v>
      </c>
      <c r="AF93" s="213">
        <v>29</v>
      </c>
      <c r="AG93" s="214">
        <v>2</v>
      </c>
      <c r="AH93" s="215">
        <v>2004</v>
      </c>
      <c r="AI93" s="157" t="s">
        <v>20</v>
      </c>
      <c r="AJ93" s="213">
        <v>1</v>
      </c>
      <c r="AK93" s="214">
        <v>3</v>
      </c>
      <c r="AL93" s="215">
        <v>2004</v>
      </c>
      <c r="AM93" s="54">
        <f t="shared" si="81"/>
        <v>0</v>
      </c>
      <c r="AN93" s="50">
        <f t="shared" si="82"/>
        <v>0</v>
      </c>
      <c r="AO93" s="51">
        <f t="shared" si="83"/>
        <v>0</v>
      </c>
      <c r="AP93" s="51">
        <f t="shared" si="84"/>
        <v>0</v>
      </c>
      <c r="AQ93" s="12">
        <f t="shared" si="85"/>
        <v>0</v>
      </c>
      <c r="AR93" s="12">
        <f t="shared" si="86"/>
        <v>0</v>
      </c>
      <c r="AS93" s="20">
        <f t="shared" si="87"/>
        <v>0</v>
      </c>
      <c r="AT93" s="44">
        <v>2</v>
      </c>
      <c r="AU93" s="42">
        <v>4</v>
      </c>
      <c r="AV93" s="22">
        <v>6</v>
      </c>
      <c r="AW93" s="43">
        <v>9</v>
      </c>
      <c r="AX93" s="41">
        <v>11</v>
      </c>
      <c r="AY93" s="45">
        <v>29</v>
      </c>
      <c r="AZ93" s="21">
        <v>28</v>
      </c>
      <c r="BA93" s="46">
        <v>31</v>
      </c>
      <c r="BB93" s="47">
        <v>30</v>
      </c>
      <c r="BC93" s="13">
        <f t="shared" si="88"/>
        <v>31</v>
      </c>
      <c r="BD93" s="24">
        <f t="shared" si="89"/>
        <v>0</v>
      </c>
      <c r="BE93" s="31">
        <f t="shared" si="90"/>
        <v>0</v>
      </c>
      <c r="BF93" s="29" t="e">
        <f t="shared" si="91"/>
        <v>#NUM!</v>
      </c>
      <c r="BG93" s="29" t="e">
        <f t="shared" si="92"/>
        <v>#NUM!</v>
      </c>
      <c r="BH93" s="23" t="e">
        <f t="shared" si="93"/>
        <v>#NUM!</v>
      </c>
      <c r="BI93" s="280"/>
    </row>
    <row r="94" spans="1:61" ht="13.5" thickBot="1" x14ac:dyDescent="0.25">
      <c r="A94" s="80"/>
      <c r="B94" s="111">
        <f t="shared" si="94"/>
        <v>387</v>
      </c>
      <c r="C94" s="112"/>
      <c r="D94" s="256"/>
      <c r="E94" s="163"/>
      <c r="F94" s="163"/>
      <c r="G94" s="163"/>
      <c r="H94" s="106"/>
      <c r="I94" s="106"/>
      <c r="J94" s="106"/>
      <c r="K94" s="261"/>
      <c r="L94" s="261"/>
      <c r="M94" s="261"/>
      <c r="N94" s="158" t="e">
        <f t="shared" si="63"/>
        <v>#NUM!</v>
      </c>
      <c r="O94" s="252">
        <f t="shared" si="64"/>
        <v>0</v>
      </c>
      <c r="P94" s="253">
        <f t="shared" si="65"/>
        <v>0</v>
      </c>
      <c r="Q94" s="253">
        <f t="shared" si="66"/>
        <v>0</v>
      </c>
      <c r="R94" s="108">
        <f t="shared" si="67"/>
        <v>0</v>
      </c>
      <c r="S94" s="100">
        <f t="shared" si="68"/>
        <v>0</v>
      </c>
      <c r="T94" s="100">
        <f t="shared" si="69"/>
        <v>0</v>
      </c>
      <c r="U94" s="101">
        <f t="shared" si="70"/>
        <v>0</v>
      </c>
      <c r="V94" s="102">
        <f t="shared" si="71"/>
        <v>0</v>
      </c>
      <c r="W94" s="102">
        <f t="shared" si="72"/>
        <v>0</v>
      </c>
      <c r="X94" s="167">
        <f t="shared" si="73"/>
        <v>0.6</v>
      </c>
      <c r="Y94" s="103">
        <f t="shared" si="74"/>
        <v>0</v>
      </c>
      <c r="Z94" s="48">
        <f t="shared" si="75"/>
        <v>0</v>
      </c>
      <c r="AA94" s="48">
        <f t="shared" si="76"/>
        <v>0</v>
      </c>
      <c r="AB94" s="49">
        <f t="shared" si="77"/>
        <v>0</v>
      </c>
      <c r="AC94" s="109">
        <f t="shared" si="78"/>
        <v>0</v>
      </c>
      <c r="AD94" s="82">
        <f t="shared" si="79"/>
        <v>0</v>
      </c>
      <c r="AE94" s="110">
        <f t="shared" si="80"/>
        <v>0</v>
      </c>
      <c r="AF94" s="213">
        <v>29</v>
      </c>
      <c r="AG94" s="214">
        <v>2</v>
      </c>
      <c r="AH94" s="215">
        <v>2004</v>
      </c>
      <c r="AI94" s="157" t="s">
        <v>20</v>
      </c>
      <c r="AJ94" s="213">
        <v>1</v>
      </c>
      <c r="AK94" s="214">
        <v>3</v>
      </c>
      <c r="AL94" s="215">
        <v>2004</v>
      </c>
      <c r="AM94" s="54">
        <f t="shared" si="81"/>
        <v>0</v>
      </c>
      <c r="AN94" s="50">
        <f t="shared" si="82"/>
        <v>0</v>
      </c>
      <c r="AO94" s="51">
        <f t="shared" si="83"/>
        <v>0</v>
      </c>
      <c r="AP94" s="51">
        <f t="shared" si="84"/>
        <v>0</v>
      </c>
      <c r="AQ94" s="12">
        <f t="shared" si="85"/>
        <v>0</v>
      </c>
      <c r="AR94" s="12">
        <f t="shared" si="86"/>
        <v>0</v>
      </c>
      <c r="AS94" s="20">
        <f t="shared" si="87"/>
        <v>0</v>
      </c>
      <c r="AT94" s="44">
        <v>2</v>
      </c>
      <c r="AU94" s="42">
        <v>4</v>
      </c>
      <c r="AV94" s="22">
        <v>6</v>
      </c>
      <c r="AW94" s="43">
        <v>9</v>
      </c>
      <c r="AX94" s="41">
        <v>11</v>
      </c>
      <c r="AY94" s="45">
        <v>29</v>
      </c>
      <c r="AZ94" s="21">
        <v>28</v>
      </c>
      <c r="BA94" s="46">
        <v>31</v>
      </c>
      <c r="BB94" s="47">
        <v>30</v>
      </c>
      <c r="BC94" s="13">
        <f t="shared" si="88"/>
        <v>31</v>
      </c>
      <c r="BD94" s="24">
        <f t="shared" si="89"/>
        <v>0</v>
      </c>
      <c r="BE94" s="31">
        <f t="shared" si="90"/>
        <v>0</v>
      </c>
      <c r="BF94" s="29" t="e">
        <f t="shared" si="91"/>
        <v>#NUM!</v>
      </c>
      <c r="BG94" s="29" t="e">
        <f t="shared" si="92"/>
        <v>#NUM!</v>
      </c>
      <c r="BH94" s="23" t="e">
        <f t="shared" si="93"/>
        <v>#NUM!</v>
      </c>
      <c r="BI94" s="280"/>
    </row>
    <row r="95" spans="1:61" ht="13.5" thickBot="1" x14ac:dyDescent="0.25">
      <c r="A95" s="80"/>
      <c r="B95" s="111">
        <f t="shared" si="94"/>
        <v>388</v>
      </c>
      <c r="C95" s="112"/>
      <c r="D95" s="256"/>
      <c r="E95" s="163"/>
      <c r="F95" s="163"/>
      <c r="G95" s="163"/>
      <c r="H95" s="106"/>
      <c r="I95" s="106"/>
      <c r="J95" s="106"/>
      <c r="K95" s="261"/>
      <c r="L95" s="261"/>
      <c r="M95" s="261"/>
      <c r="N95" s="158" t="e">
        <f t="shared" si="63"/>
        <v>#NUM!</v>
      </c>
      <c r="O95" s="252">
        <f t="shared" si="64"/>
        <v>0</v>
      </c>
      <c r="P95" s="253">
        <f t="shared" si="65"/>
        <v>0</v>
      </c>
      <c r="Q95" s="253">
        <f t="shared" si="66"/>
        <v>0</v>
      </c>
      <c r="R95" s="108">
        <f t="shared" si="67"/>
        <v>0</v>
      </c>
      <c r="S95" s="100">
        <f t="shared" si="68"/>
        <v>0</v>
      </c>
      <c r="T95" s="100">
        <f t="shared" si="69"/>
        <v>0</v>
      </c>
      <c r="U95" s="101">
        <f t="shared" si="70"/>
        <v>0</v>
      </c>
      <c r="V95" s="102">
        <f t="shared" si="71"/>
        <v>0</v>
      </c>
      <c r="W95" s="102">
        <f t="shared" si="72"/>
        <v>0</v>
      </c>
      <c r="X95" s="167">
        <f t="shared" si="73"/>
        <v>0.6</v>
      </c>
      <c r="Y95" s="103">
        <f t="shared" si="74"/>
        <v>0</v>
      </c>
      <c r="Z95" s="48">
        <f t="shared" si="75"/>
        <v>0</v>
      </c>
      <c r="AA95" s="48">
        <f t="shared" si="76"/>
        <v>0</v>
      </c>
      <c r="AB95" s="49">
        <f t="shared" si="77"/>
        <v>0</v>
      </c>
      <c r="AC95" s="109">
        <f t="shared" si="78"/>
        <v>0</v>
      </c>
      <c r="AD95" s="82">
        <f t="shared" si="79"/>
        <v>0</v>
      </c>
      <c r="AE95" s="110">
        <f t="shared" si="80"/>
        <v>0</v>
      </c>
      <c r="AF95" s="213">
        <v>29</v>
      </c>
      <c r="AG95" s="214">
        <v>2</v>
      </c>
      <c r="AH95" s="215">
        <v>2004</v>
      </c>
      <c r="AI95" s="157" t="s">
        <v>20</v>
      </c>
      <c r="AJ95" s="213">
        <v>1</v>
      </c>
      <c r="AK95" s="214">
        <v>3</v>
      </c>
      <c r="AL95" s="215">
        <v>2004</v>
      </c>
      <c r="AM95" s="54">
        <f t="shared" si="81"/>
        <v>0</v>
      </c>
      <c r="AN95" s="50">
        <f t="shared" si="82"/>
        <v>0</v>
      </c>
      <c r="AO95" s="51">
        <f t="shared" si="83"/>
        <v>0</v>
      </c>
      <c r="AP95" s="51">
        <f t="shared" si="84"/>
        <v>0</v>
      </c>
      <c r="AQ95" s="12">
        <f t="shared" si="85"/>
        <v>0</v>
      </c>
      <c r="AR95" s="12">
        <f t="shared" si="86"/>
        <v>0</v>
      </c>
      <c r="AS95" s="20">
        <f t="shared" si="87"/>
        <v>0</v>
      </c>
      <c r="AT95" s="44">
        <v>2</v>
      </c>
      <c r="AU95" s="42">
        <v>4</v>
      </c>
      <c r="AV95" s="22">
        <v>6</v>
      </c>
      <c r="AW95" s="43">
        <v>9</v>
      </c>
      <c r="AX95" s="41">
        <v>11</v>
      </c>
      <c r="AY95" s="45">
        <v>29</v>
      </c>
      <c r="AZ95" s="21">
        <v>28</v>
      </c>
      <c r="BA95" s="46">
        <v>31</v>
      </c>
      <c r="BB95" s="47">
        <v>30</v>
      </c>
      <c r="BC95" s="13">
        <f t="shared" si="88"/>
        <v>31</v>
      </c>
      <c r="BD95" s="24">
        <f t="shared" si="89"/>
        <v>0</v>
      </c>
      <c r="BE95" s="31">
        <f t="shared" si="90"/>
        <v>0</v>
      </c>
      <c r="BF95" s="29" t="e">
        <f t="shared" si="91"/>
        <v>#NUM!</v>
      </c>
      <c r="BG95" s="29" t="e">
        <f t="shared" si="92"/>
        <v>#NUM!</v>
      </c>
      <c r="BH95" s="23" t="e">
        <f t="shared" si="93"/>
        <v>#NUM!</v>
      </c>
      <c r="BI95" s="280"/>
    </row>
    <row r="96" spans="1:61" ht="13.5" thickBot="1" x14ac:dyDescent="0.25">
      <c r="A96" s="80"/>
      <c r="B96" s="111">
        <f t="shared" si="94"/>
        <v>389</v>
      </c>
      <c r="C96" s="112"/>
      <c r="D96" s="256"/>
      <c r="E96" s="163"/>
      <c r="F96" s="163"/>
      <c r="G96" s="163"/>
      <c r="H96" s="106"/>
      <c r="I96" s="106"/>
      <c r="J96" s="106"/>
      <c r="K96" s="261"/>
      <c r="L96" s="261"/>
      <c r="M96" s="261"/>
      <c r="N96" s="158" t="e">
        <f t="shared" si="63"/>
        <v>#NUM!</v>
      </c>
      <c r="O96" s="252">
        <f t="shared" si="64"/>
        <v>0</v>
      </c>
      <c r="P96" s="253">
        <f t="shared" si="65"/>
        <v>0</v>
      </c>
      <c r="Q96" s="253">
        <f t="shared" si="66"/>
        <v>0</v>
      </c>
      <c r="R96" s="108">
        <f t="shared" si="67"/>
        <v>0</v>
      </c>
      <c r="S96" s="100">
        <f t="shared" si="68"/>
        <v>0</v>
      </c>
      <c r="T96" s="100">
        <f t="shared" si="69"/>
        <v>0</v>
      </c>
      <c r="U96" s="101">
        <f t="shared" si="70"/>
        <v>0</v>
      </c>
      <c r="V96" s="102">
        <f t="shared" si="71"/>
        <v>0</v>
      </c>
      <c r="W96" s="102">
        <f t="shared" si="72"/>
        <v>0</v>
      </c>
      <c r="X96" s="167">
        <f t="shared" si="73"/>
        <v>0.6</v>
      </c>
      <c r="Y96" s="103">
        <f t="shared" si="74"/>
        <v>0</v>
      </c>
      <c r="Z96" s="48">
        <f t="shared" si="75"/>
        <v>0</v>
      </c>
      <c r="AA96" s="48">
        <f t="shared" si="76"/>
        <v>0</v>
      </c>
      <c r="AB96" s="49">
        <f t="shared" si="77"/>
        <v>0</v>
      </c>
      <c r="AC96" s="109">
        <f t="shared" si="78"/>
        <v>0</v>
      </c>
      <c r="AD96" s="82">
        <f t="shared" si="79"/>
        <v>0</v>
      </c>
      <c r="AE96" s="110">
        <f t="shared" si="80"/>
        <v>0</v>
      </c>
      <c r="AF96" s="213">
        <v>29</v>
      </c>
      <c r="AG96" s="214">
        <v>2</v>
      </c>
      <c r="AH96" s="215">
        <v>2004</v>
      </c>
      <c r="AI96" s="157" t="s">
        <v>20</v>
      </c>
      <c r="AJ96" s="213">
        <v>1</v>
      </c>
      <c r="AK96" s="214">
        <v>3</v>
      </c>
      <c r="AL96" s="215">
        <v>2004</v>
      </c>
      <c r="AM96" s="54">
        <f t="shared" si="81"/>
        <v>0</v>
      </c>
      <c r="AN96" s="50">
        <f t="shared" si="82"/>
        <v>0</v>
      </c>
      <c r="AO96" s="51">
        <f t="shared" si="83"/>
        <v>0</v>
      </c>
      <c r="AP96" s="51">
        <f t="shared" si="84"/>
        <v>0</v>
      </c>
      <c r="AQ96" s="12">
        <f t="shared" si="85"/>
        <v>0</v>
      </c>
      <c r="AR96" s="12">
        <f t="shared" si="86"/>
        <v>0</v>
      </c>
      <c r="AS96" s="20">
        <f t="shared" si="87"/>
        <v>0</v>
      </c>
      <c r="AT96" s="44">
        <v>2</v>
      </c>
      <c r="AU96" s="42">
        <v>4</v>
      </c>
      <c r="AV96" s="22">
        <v>6</v>
      </c>
      <c r="AW96" s="43">
        <v>9</v>
      </c>
      <c r="AX96" s="41">
        <v>11</v>
      </c>
      <c r="AY96" s="45">
        <v>29</v>
      </c>
      <c r="AZ96" s="21">
        <v>28</v>
      </c>
      <c r="BA96" s="46">
        <v>31</v>
      </c>
      <c r="BB96" s="47">
        <v>30</v>
      </c>
      <c r="BC96" s="13">
        <f t="shared" si="88"/>
        <v>31</v>
      </c>
      <c r="BD96" s="24">
        <f t="shared" si="89"/>
        <v>0</v>
      </c>
      <c r="BE96" s="31">
        <f t="shared" si="90"/>
        <v>0</v>
      </c>
      <c r="BF96" s="29" t="e">
        <f t="shared" si="91"/>
        <v>#NUM!</v>
      </c>
      <c r="BG96" s="29" t="e">
        <f t="shared" si="92"/>
        <v>#NUM!</v>
      </c>
      <c r="BH96" s="23" t="e">
        <f t="shared" si="93"/>
        <v>#NUM!</v>
      </c>
      <c r="BI96" s="280"/>
    </row>
    <row r="97" spans="1:61" ht="13.5" thickBot="1" x14ac:dyDescent="0.25">
      <c r="A97" s="80"/>
      <c r="B97" s="148">
        <f t="shared" si="94"/>
        <v>390</v>
      </c>
      <c r="C97" s="149"/>
      <c r="D97" s="257"/>
      <c r="E97" s="164"/>
      <c r="F97" s="164"/>
      <c r="G97" s="164"/>
      <c r="H97" s="150"/>
      <c r="I97" s="150"/>
      <c r="J97" s="150"/>
      <c r="K97" s="263"/>
      <c r="L97" s="263"/>
      <c r="M97" s="263"/>
      <c r="N97" s="158" t="e">
        <f t="shared" si="63"/>
        <v>#NUM!</v>
      </c>
      <c r="O97" s="252">
        <f t="shared" si="64"/>
        <v>0</v>
      </c>
      <c r="P97" s="253">
        <f t="shared" si="65"/>
        <v>0</v>
      </c>
      <c r="Q97" s="253">
        <f t="shared" si="66"/>
        <v>0</v>
      </c>
      <c r="R97" s="161">
        <f t="shared" si="67"/>
        <v>0</v>
      </c>
      <c r="S97" s="151">
        <f t="shared" si="68"/>
        <v>0</v>
      </c>
      <c r="T97" s="151">
        <f t="shared" si="69"/>
        <v>0</v>
      </c>
      <c r="U97" s="152">
        <f t="shared" si="70"/>
        <v>0</v>
      </c>
      <c r="V97" s="153">
        <f t="shared" si="71"/>
        <v>0</v>
      </c>
      <c r="W97" s="153">
        <f t="shared" si="72"/>
        <v>0</v>
      </c>
      <c r="X97" s="168">
        <f t="shared" si="73"/>
        <v>0.6</v>
      </c>
      <c r="Y97" s="103">
        <f t="shared" si="74"/>
        <v>0</v>
      </c>
      <c r="Z97" s="48">
        <f t="shared" si="75"/>
        <v>0</v>
      </c>
      <c r="AA97" s="48">
        <f t="shared" si="76"/>
        <v>0</v>
      </c>
      <c r="AB97" s="49">
        <f t="shared" si="77"/>
        <v>0</v>
      </c>
      <c r="AC97" s="109">
        <f t="shared" si="78"/>
        <v>0</v>
      </c>
      <c r="AD97" s="82">
        <f t="shared" si="79"/>
        <v>0</v>
      </c>
      <c r="AE97" s="110">
        <f t="shared" si="80"/>
        <v>0</v>
      </c>
      <c r="AF97" s="213">
        <v>29</v>
      </c>
      <c r="AG97" s="214">
        <v>2</v>
      </c>
      <c r="AH97" s="215">
        <v>2004</v>
      </c>
      <c r="AI97" s="157" t="s">
        <v>20</v>
      </c>
      <c r="AJ97" s="213">
        <v>1</v>
      </c>
      <c r="AK97" s="214">
        <v>3</v>
      </c>
      <c r="AL97" s="215">
        <v>2004</v>
      </c>
      <c r="AM97" s="54">
        <f t="shared" si="81"/>
        <v>0</v>
      </c>
      <c r="AN97" s="50">
        <f t="shared" si="82"/>
        <v>0</v>
      </c>
      <c r="AO97" s="51">
        <f t="shared" si="83"/>
        <v>0</v>
      </c>
      <c r="AP97" s="51">
        <f t="shared" si="84"/>
        <v>0</v>
      </c>
      <c r="AQ97" s="12">
        <f t="shared" si="85"/>
        <v>0</v>
      </c>
      <c r="AR97" s="12">
        <f t="shared" si="86"/>
        <v>0</v>
      </c>
      <c r="AS97" s="20">
        <f t="shared" si="87"/>
        <v>0</v>
      </c>
      <c r="AT97" s="44">
        <v>2</v>
      </c>
      <c r="AU97" s="42">
        <v>4</v>
      </c>
      <c r="AV97" s="22">
        <v>6</v>
      </c>
      <c r="AW97" s="43">
        <v>9</v>
      </c>
      <c r="AX97" s="41">
        <v>11</v>
      </c>
      <c r="AY97" s="45">
        <v>29</v>
      </c>
      <c r="AZ97" s="21">
        <v>28</v>
      </c>
      <c r="BA97" s="46">
        <v>31</v>
      </c>
      <c r="BB97" s="47">
        <v>30</v>
      </c>
      <c r="BC97" s="13">
        <f t="shared" si="88"/>
        <v>31</v>
      </c>
      <c r="BD97" s="24">
        <f t="shared" si="89"/>
        <v>0</v>
      </c>
      <c r="BE97" s="31">
        <f t="shared" si="90"/>
        <v>0</v>
      </c>
      <c r="BF97" s="29" t="e">
        <f t="shared" si="91"/>
        <v>#NUM!</v>
      </c>
      <c r="BG97" s="29" t="e">
        <f t="shared" si="92"/>
        <v>#NUM!</v>
      </c>
      <c r="BH97" s="23" t="e">
        <f t="shared" si="93"/>
        <v>#NUM!</v>
      </c>
      <c r="BI97" s="280"/>
    </row>
    <row r="98" spans="1:61" ht="14.25" thickTop="1" thickBot="1" x14ac:dyDescent="0.25">
      <c r="A98" s="80"/>
      <c r="B98" s="104">
        <f t="shared" si="94"/>
        <v>391</v>
      </c>
      <c r="C98" s="154"/>
      <c r="D98" s="258"/>
      <c r="E98" s="165"/>
      <c r="F98" s="165"/>
      <c r="G98" s="165"/>
      <c r="H98" s="107"/>
      <c r="I98" s="107"/>
      <c r="J98" s="107"/>
      <c r="K98" s="261"/>
      <c r="L98" s="261"/>
      <c r="M98" s="261"/>
      <c r="N98" s="158" t="e">
        <f t="shared" si="63"/>
        <v>#NUM!</v>
      </c>
      <c r="O98" s="252">
        <f t="shared" si="64"/>
        <v>0</v>
      </c>
      <c r="P98" s="253">
        <f t="shared" si="65"/>
        <v>0</v>
      </c>
      <c r="Q98" s="253">
        <f t="shared" si="66"/>
        <v>0</v>
      </c>
      <c r="R98" s="155">
        <f t="shared" si="67"/>
        <v>0</v>
      </c>
      <c r="S98" s="100">
        <f t="shared" si="68"/>
        <v>0</v>
      </c>
      <c r="T98" s="100">
        <f t="shared" si="69"/>
        <v>0</v>
      </c>
      <c r="U98" s="101">
        <f t="shared" si="70"/>
        <v>0</v>
      </c>
      <c r="V98" s="102">
        <f t="shared" si="71"/>
        <v>0</v>
      </c>
      <c r="W98" s="102">
        <f t="shared" si="72"/>
        <v>0</v>
      </c>
      <c r="X98" s="167">
        <f t="shared" si="73"/>
        <v>0.6</v>
      </c>
      <c r="Y98" s="103">
        <f t="shared" si="74"/>
        <v>0</v>
      </c>
      <c r="Z98" s="48">
        <f t="shared" si="75"/>
        <v>0</v>
      </c>
      <c r="AA98" s="48">
        <f t="shared" si="76"/>
        <v>0</v>
      </c>
      <c r="AB98" s="49">
        <f t="shared" si="77"/>
        <v>0</v>
      </c>
      <c r="AC98" s="109">
        <f t="shared" si="78"/>
        <v>0</v>
      </c>
      <c r="AD98" s="82">
        <f t="shared" si="79"/>
        <v>0</v>
      </c>
      <c r="AE98" s="110">
        <f t="shared" si="80"/>
        <v>0</v>
      </c>
      <c r="AF98" s="213">
        <v>29</v>
      </c>
      <c r="AG98" s="214">
        <v>2</v>
      </c>
      <c r="AH98" s="215">
        <v>2004</v>
      </c>
      <c r="AI98" s="157" t="s">
        <v>20</v>
      </c>
      <c r="AJ98" s="213">
        <v>1</v>
      </c>
      <c r="AK98" s="214">
        <v>3</v>
      </c>
      <c r="AL98" s="215">
        <v>2004</v>
      </c>
      <c r="AM98" s="54">
        <f t="shared" si="81"/>
        <v>0</v>
      </c>
      <c r="AN98" s="50">
        <f t="shared" si="82"/>
        <v>0</v>
      </c>
      <c r="AO98" s="51">
        <f t="shared" si="83"/>
        <v>0</v>
      </c>
      <c r="AP98" s="51">
        <f t="shared" si="84"/>
        <v>0</v>
      </c>
      <c r="AQ98" s="12">
        <f t="shared" si="85"/>
        <v>0</v>
      </c>
      <c r="AR98" s="12">
        <f t="shared" si="86"/>
        <v>0</v>
      </c>
      <c r="AS98" s="20">
        <f t="shared" si="87"/>
        <v>0</v>
      </c>
      <c r="AT98" s="44">
        <v>2</v>
      </c>
      <c r="AU98" s="42">
        <v>4</v>
      </c>
      <c r="AV98" s="22">
        <v>6</v>
      </c>
      <c r="AW98" s="43">
        <v>9</v>
      </c>
      <c r="AX98" s="41">
        <v>11</v>
      </c>
      <c r="AY98" s="45">
        <v>29</v>
      </c>
      <c r="AZ98" s="21">
        <v>28</v>
      </c>
      <c r="BA98" s="46">
        <v>31</v>
      </c>
      <c r="BB98" s="47">
        <v>30</v>
      </c>
      <c r="BC98" s="13">
        <f t="shared" si="88"/>
        <v>31</v>
      </c>
      <c r="BD98" s="24">
        <f t="shared" si="89"/>
        <v>0</v>
      </c>
      <c r="BE98" s="31">
        <f t="shared" si="90"/>
        <v>0</v>
      </c>
      <c r="BF98" s="29" t="e">
        <f t="shared" si="91"/>
        <v>#NUM!</v>
      </c>
      <c r="BG98" s="29" t="e">
        <f t="shared" si="92"/>
        <v>#NUM!</v>
      </c>
      <c r="BH98" s="23" t="e">
        <f t="shared" si="93"/>
        <v>#NUM!</v>
      </c>
      <c r="BI98" s="280"/>
    </row>
    <row r="99" spans="1:61" ht="13.5" thickBot="1" x14ac:dyDescent="0.25">
      <c r="A99" s="80"/>
      <c r="B99" s="111">
        <f t="shared" si="94"/>
        <v>392</v>
      </c>
      <c r="C99" s="112"/>
      <c r="D99" s="256"/>
      <c r="E99" s="163"/>
      <c r="F99" s="163"/>
      <c r="G99" s="163"/>
      <c r="H99" s="106"/>
      <c r="I99" s="106"/>
      <c r="J99" s="106"/>
      <c r="K99" s="261"/>
      <c r="L99" s="261"/>
      <c r="M99" s="261"/>
      <c r="N99" s="158" t="e">
        <f t="shared" si="63"/>
        <v>#NUM!</v>
      </c>
      <c r="O99" s="252">
        <f t="shared" si="64"/>
        <v>0</v>
      </c>
      <c r="P99" s="253">
        <f t="shared" si="65"/>
        <v>0</v>
      </c>
      <c r="Q99" s="253">
        <f t="shared" si="66"/>
        <v>0</v>
      </c>
      <c r="R99" s="108">
        <f t="shared" si="67"/>
        <v>0</v>
      </c>
      <c r="S99" s="100">
        <f t="shared" si="68"/>
        <v>0</v>
      </c>
      <c r="T99" s="100">
        <f t="shared" si="69"/>
        <v>0</v>
      </c>
      <c r="U99" s="101">
        <f t="shared" si="70"/>
        <v>0</v>
      </c>
      <c r="V99" s="102">
        <f t="shared" si="71"/>
        <v>0</v>
      </c>
      <c r="W99" s="102">
        <f t="shared" si="72"/>
        <v>0</v>
      </c>
      <c r="X99" s="167">
        <f t="shared" si="73"/>
        <v>0.6</v>
      </c>
      <c r="Y99" s="103">
        <f t="shared" si="74"/>
        <v>0</v>
      </c>
      <c r="Z99" s="48">
        <f t="shared" si="75"/>
        <v>0</v>
      </c>
      <c r="AA99" s="48">
        <f t="shared" si="76"/>
        <v>0</v>
      </c>
      <c r="AB99" s="49">
        <f t="shared" si="77"/>
        <v>0</v>
      </c>
      <c r="AC99" s="109">
        <f t="shared" si="78"/>
        <v>0</v>
      </c>
      <c r="AD99" s="82">
        <f t="shared" si="79"/>
        <v>0</v>
      </c>
      <c r="AE99" s="110">
        <f t="shared" si="80"/>
        <v>0</v>
      </c>
      <c r="AF99" s="213">
        <v>29</v>
      </c>
      <c r="AG99" s="214">
        <v>2</v>
      </c>
      <c r="AH99" s="215">
        <v>2004</v>
      </c>
      <c r="AI99" s="157" t="s">
        <v>20</v>
      </c>
      <c r="AJ99" s="213">
        <v>1</v>
      </c>
      <c r="AK99" s="214">
        <v>3</v>
      </c>
      <c r="AL99" s="215">
        <v>2004</v>
      </c>
      <c r="AM99" s="54">
        <f t="shared" si="81"/>
        <v>0</v>
      </c>
      <c r="AN99" s="50">
        <f t="shared" si="82"/>
        <v>0</v>
      </c>
      <c r="AO99" s="51">
        <f t="shared" si="83"/>
        <v>0</v>
      </c>
      <c r="AP99" s="51">
        <f t="shared" si="84"/>
        <v>0</v>
      </c>
      <c r="AQ99" s="12">
        <f t="shared" si="85"/>
        <v>0</v>
      </c>
      <c r="AR99" s="12">
        <f t="shared" si="86"/>
        <v>0</v>
      </c>
      <c r="AS99" s="20">
        <f t="shared" si="87"/>
        <v>0</v>
      </c>
      <c r="AT99" s="44">
        <v>2</v>
      </c>
      <c r="AU99" s="42">
        <v>4</v>
      </c>
      <c r="AV99" s="22">
        <v>6</v>
      </c>
      <c r="AW99" s="43">
        <v>9</v>
      </c>
      <c r="AX99" s="41">
        <v>11</v>
      </c>
      <c r="AY99" s="45">
        <v>29</v>
      </c>
      <c r="AZ99" s="21">
        <v>28</v>
      </c>
      <c r="BA99" s="46">
        <v>31</v>
      </c>
      <c r="BB99" s="47">
        <v>30</v>
      </c>
      <c r="BC99" s="13">
        <f t="shared" si="88"/>
        <v>31</v>
      </c>
      <c r="BD99" s="24">
        <f t="shared" si="89"/>
        <v>0</v>
      </c>
      <c r="BE99" s="31">
        <f t="shared" si="90"/>
        <v>0</v>
      </c>
      <c r="BF99" s="29" t="e">
        <f t="shared" si="91"/>
        <v>#NUM!</v>
      </c>
      <c r="BG99" s="29" t="e">
        <f t="shared" si="92"/>
        <v>#NUM!</v>
      </c>
      <c r="BH99" s="23" t="e">
        <f t="shared" si="93"/>
        <v>#NUM!</v>
      </c>
      <c r="BI99" s="280"/>
    </row>
    <row r="100" spans="1:61" ht="13.5" thickBot="1" x14ac:dyDescent="0.25">
      <c r="A100" s="80"/>
      <c r="B100" s="111">
        <f t="shared" si="94"/>
        <v>393</v>
      </c>
      <c r="C100" s="112"/>
      <c r="D100" s="256"/>
      <c r="E100" s="163"/>
      <c r="F100" s="163"/>
      <c r="G100" s="163"/>
      <c r="H100" s="106"/>
      <c r="I100" s="106"/>
      <c r="J100" s="106"/>
      <c r="K100" s="261"/>
      <c r="L100" s="261"/>
      <c r="M100" s="261"/>
      <c r="N100" s="158" t="e">
        <f t="shared" si="63"/>
        <v>#NUM!</v>
      </c>
      <c r="O100" s="252">
        <f t="shared" si="64"/>
        <v>0</v>
      </c>
      <c r="P100" s="253">
        <f t="shared" si="65"/>
        <v>0</v>
      </c>
      <c r="Q100" s="253">
        <f t="shared" si="66"/>
        <v>0</v>
      </c>
      <c r="R100" s="108">
        <f t="shared" si="67"/>
        <v>0</v>
      </c>
      <c r="S100" s="100">
        <f t="shared" si="68"/>
        <v>0</v>
      </c>
      <c r="T100" s="100">
        <f t="shared" si="69"/>
        <v>0</v>
      </c>
      <c r="U100" s="101">
        <f t="shared" si="70"/>
        <v>0</v>
      </c>
      <c r="V100" s="102">
        <f t="shared" si="71"/>
        <v>0</v>
      </c>
      <c r="W100" s="102">
        <f t="shared" si="72"/>
        <v>0</v>
      </c>
      <c r="X100" s="167">
        <f t="shared" si="73"/>
        <v>0.6</v>
      </c>
      <c r="Y100" s="103">
        <f t="shared" si="74"/>
        <v>0</v>
      </c>
      <c r="Z100" s="48">
        <f t="shared" si="75"/>
        <v>0</v>
      </c>
      <c r="AA100" s="48">
        <f t="shared" si="76"/>
        <v>0</v>
      </c>
      <c r="AB100" s="49">
        <f t="shared" si="77"/>
        <v>0</v>
      </c>
      <c r="AC100" s="109">
        <f t="shared" si="78"/>
        <v>0</v>
      </c>
      <c r="AD100" s="82">
        <f t="shared" si="79"/>
        <v>0</v>
      </c>
      <c r="AE100" s="110">
        <f t="shared" si="80"/>
        <v>0</v>
      </c>
      <c r="AF100" s="213">
        <v>29</v>
      </c>
      <c r="AG100" s="214">
        <v>2</v>
      </c>
      <c r="AH100" s="215">
        <v>2004</v>
      </c>
      <c r="AI100" s="157" t="s">
        <v>20</v>
      </c>
      <c r="AJ100" s="213">
        <v>1</v>
      </c>
      <c r="AK100" s="214">
        <v>3</v>
      </c>
      <c r="AL100" s="215">
        <v>2004</v>
      </c>
      <c r="AM100" s="54">
        <f t="shared" si="81"/>
        <v>0</v>
      </c>
      <c r="AN100" s="50">
        <f t="shared" si="82"/>
        <v>0</v>
      </c>
      <c r="AO100" s="51">
        <f t="shared" si="83"/>
        <v>0</v>
      </c>
      <c r="AP100" s="51">
        <f t="shared" si="84"/>
        <v>0</v>
      </c>
      <c r="AQ100" s="12">
        <f t="shared" si="85"/>
        <v>0</v>
      </c>
      <c r="AR100" s="12">
        <f t="shared" si="86"/>
        <v>0</v>
      </c>
      <c r="AS100" s="20">
        <f t="shared" si="87"/>
        <v>0</v>
      </c>
      <c r="AT100" s="44">
        <v>2</v>
      </c>
      <c r="AU100" s="42">
        <v>4</v>
      </c>
      <c r="AV100" s="22">
        <v>6</v>
      </c>
      <c r="AW100" s="43">
        <v>9</v>
      </c>
      <c r="AX100" s="41">
        <v>11</v>
      </c>
      <c r="AY100" s="45">
        <v>29</v>
      </c>
      <c r="AZ100" s="21">
        <v>28</v>
      </c>
      <c r="BA100" s="46">
        <v>31</v>
      </c>
      <c r="BB100" s="47">
        <v>30</v>
      </c>
      <c r="BC100" s="13">
        <f t="shared" si="88"/>
        <v>31</v>
      </c>
      <c r="BD100" s="24">
        <f t="shared" si="89"/>
        <v>0</v>
      </c>
      <c r="BE100" s="31">
        <f t="shared" si="90"/>
        <v>0</v>
      </c>
      <c r="BF100" s="29" t="e">
        <f t="shared" si="91"/>
        <v>#NUM!</v>
      </c>
      <c r="BG100" s="29" t="e">
        <f t="shared" si="92"/>
        <v>#NUM!</v>
      </c>
      <c r="BH100" s="23" t="e">
        <f t="shared" si="93"/>
        <v>#NUM!</v>
      </c>
      <c r="BI100" s="280"/>
    </row>
    <row r="101" spans="1:61" ht="13.5" thickBot="1" x14ac:dyDescent="0.25">
      <c r="A101" s="80"/>
      <c r="B101" s="111">
        <f t="shared" si="94"/>
        <v>394</v>
      </c>
      <c r="C101" s="112"/>
      <c r="D101" s="256"/>
      <c r="E101" s="163"/>
      <c r="F101" s="163"/>
      <c r="G101" s="163"/>
      <c r="H101" s="106"/>
      <c r="I101" s="106"/>
      <c r="J101" s="106"/>
      <c r="K101" s="261"/>
      <c r="L101" s="261"/>
      <c r="M101" s="261"/>
      <c r="N101" s="158" t="e">
        <f t="shared" si="63"/>
        <v>#NUM!</v>
      </c>
      <c r="O101" s="252">
        <f t="shared" si="64"/>
        <v>0</v>
      </c>
      <c r="P101" s="253">
        <f t="shared" si="65"/>
        <v>0</v>
      </c>
      <c r="Q101" s="253">
        <f t="shared" si="66"/>
        <v>0</v>
      </c>
      <c r="R101" s="108">
        <f t="shared" si="67"/>
        <v>0</v>
      </c>
      <c r="S101" s="100">
        <f t="shared" si="68"/>
        <v>0</v>
      </c>
      <c r="T101" s="100">
        <f t="shared" si="69"/>
        <v>0</v>
      </c>
      <c r="U101" s="101">
        <f t="shared" si="70"/>
        <v>0</v>
      </c>
      <c r="V101" s="102">
        <f t="shared" si="71"/>
        <v>0</v>
      </c>
      <c r="W101" s="102">
        <f t="shared" si="72"/>
        <v>0</v>
      </c>
      <c r="X101" s="167">
        <f t="shared" si="73"/>
        <v>0.6</v>
      </c>
      <c r="Y101" s="103">
        <f t="shared" si="74"/>
        <v>0</v>
      </c>
      <c r="Z101" s="48">
        <f t="shared" si="75"/>
        <v>0</v>
      </c>
      <c r="AA101" s="48">
        <f t="shared" si="76"/>
        <v>0</v>
      </c>
      <c r="AB101" s="49">
        <f t="shared" si="77"/>
        <v>0</v>
      </c>
      <c r="AC101" s="109">
        <f t="shared" si="78"/>
        <v>0</v>
      </c>
      <c r="AD101" s="82">
        <f t="shared" si="79"/>
        <v>0</v>
      </c>
      <c r="AE101" s="110">
        <f t="shared" si="80"/>
        <v>0</v>
      </c>
      <c r="AF101" s="213">
        <v>29</v>
      </c>
      <c r="AG101" s="214">
        <v>2</v>
      </c>
      <c r="AH101" s="215">
        <v>2004</v>
      </c>
      <c r="AI101" s="157" t="s">
        <v>20</v>
      </c>
      <c r="AJ101" s="213">
        <v>1</v>
      </c>
      <c r="AK101" s="214">
        <v>3</v>
      </c>
      <c r="AL101" s="215">
        <v>2004</v>
      </c>
      <c r="AM101" s="54">
        <f t="shared" si="81"/>
        <v>0</v>
      </c>
      <c r="AN101" s="50">
        <f t="shared" si="82"/>
        <v>0</v>
      </c>
      <c r="AO101" s="51">
        <f t="shared" si="83"/>
        <v>0</v>
      </c>
      <c r="AP101" s="51">
        <f t="shared" si="84"/>
        <v>0</v>
      </c>
      <c r="AQ101" s="12">
        <f t="shared" si="85"/>
        <v>0</v>
      </c>
      <c r="AR101" s="12">
        <f t="shared" si="86"/>
        <v>0</v>
      </c>
      <c r="AS101" s="20">
        <f t="shared" si="87"/>
        <v>0</v>
      </c>
      <c r="AT101" s="44">
        <v>2</v>
      </c>
      <c r="AU101" s="42">
        <v>4</v>
      </c>
      <c r="AV101" s="22">
        <v>6</v>
      </c>
      <c r="AW101" s="43">
        <v>9</v>
      </c>
      <c r="AX101" s="41">
        <v>11</v>
      </c>
      <c r="AY101" s="45">
        <v>29</v>
      </c>
      <c r="AZ101" s="21">
        <v>28</v>
      </c>
      <c r="BA101" s="46">
        <v>31</v>
      </c>
      <c r="BB101" s="47">
        <v>30</v>
      </c>
      <c r="BC101" s="13">
        <f t="shared" si="88"/>
        <v>31</v>
      </c>
      <c r="BD101" s="24">
        <f t="shared" si="89"/>
        <v>0</v>
      </c>
      <c r="BE101" s="31">
        <f t="shared" si="90"/>
        <v>0</v>
      </c>
      <c r="BF101" s="29" t="e">
        <f t="shared" si="91"/>
        <v>#NUM!</v>
      </c>
      <c r="BG101" s="29" t="e">
        <f t="shared" si="92"/>
        <v>#NUM!</v>
      </c>
      <c r="BH101" s="23" t="e">
        <f t="shared" si="93"/>
        <v>#NUM!</v>
      </c>
      <c r="BI101" s="280"/>
    </row>
    <row r="102" spans="1:61" ht="13.5" thickBot="1" x14ac:dyDescent="0.25">
      <c r="A102" s="80"/>
      <c r="B102" s="111">
        <f t="shared" si="94"/>
        <v>395</v>
      </c>
      <c r="C102" s="112"/>
      <c r="D102" s="256"/>
      <c r="E102" s="163"/>
      <c r="F102" s="163"/>
      <c r="G102" s="163"/>
      <c r="H102" s="106"/>
      <c r="I102" s="106"/>
      <c r="J102" s="106"/>
      <c r="K102" s="261"/>
      <c r="L102" s="261"/>
      <c r="M102" s="261"/>
      <c r="N102" s="158" t="e">
        <f t="shared" si="63"/>
        <v>#NUM!</v>
      </c>
      <c r="O102" s="252">
        <f t="shared" si="64"/>
        <v>0</v>
      </c>
      <c r="P102" s="253">
        <f t="shared" si="65"/>
        <v>0</v>
      </c>
      <c r="Q102" s="253">
        <f t="shared" si="66"/>
        <v>0</v>
      </c>
      <c r="R102" s="108">
        <f t="shared" si="67"/>
        <v>0</v>
      </c>
      <c r="S102" s="100">
        <f t="shared" si="68"/>
        <v>0</v>
      </c>
      <c r="T102" s="100">
        <f t="shared" si="69"/>
        <v>0</v>
      </c>
      <c r="U102" s="101">
        <f t="shared" si="70"/>
        <v>0</v>
      </c>
      <c r="V102" s="102">
        <f t="shared" si="71"/>
        <v>0</v>
      </c>
      <c r="W102" s="102">
        <f t="shared" si="72"/>
        <v>0</v>
      </c>
      <c r="X102" s="167">
        <f t="shared" si="73"/>
        <v>0.6</v>
      </c>
      <c r="Y102" s="103">
        <f t="shared" si="74"/>
        <v>0</v>
      </c>
      <c r="Z102" s="48">
        <f t="shared" si="75"/>
        <v>0</v>
      </c>
      <c r="AA102" s="48">
        <f t="shared" si="76"/>
        <v>0</v>
      </c>
      <c r="AB102" s="49">
        <f t="shared" si="77"/>
        <v>0</v>
      </c>
      <c r="AC102" s="109">
        <f t="shared" si="78"/>
        <v>0</v>
      </c>
      <c r="AD102" s="82">
        <f t="shared" si="79"/>
        <v>0</v>
      </c>
      <c r="AE102" s="110">
        <f t="shared" si="80"/>
        <v>0</v>
      </c>
      <c r="AF102" s="213">
        <v>29</v>
      </c>
      <c r="AG102" s="214">
        <v>2</v>
      </c>
      <c r="AH102" s="215">
        <v>2004</v>
      </c>
      <c r="AI102" s="157" t="s">
        <v>20</v>
      </c>
      <c r="AJ102" s="213">
        <v>1</v>
      </c>
      <c r="AK102" s="214">
        <v>3</v>
      </c>
      <c r="AL102" s="215">
        <v>2004</v>
      </c>
      <c r="AM102" s="54">
        <f t="shared" si="81"/>
        <v>0</v>
      </c>
      <c r="AN102" s="50">
        <f t="shared" si="82"/>
        <v>0</v>
      </c>
      <c r="AO102" s="51">
        <f t="shared" si="83"/>
        <v>0</v>
      </c>
      <c r="AP102" s="51">
        <f t="shared" si="84"/>
        <v>0</v>
      </c>
      <c r="AQ102" s="12">
        <f t="shared" si="85"/>
        <v>0</v>
      </c>
      <c r="AR102" s="12">
        <f t="shared" si="86"/>
        <v>0</v>
      </c>
      <c r="AS102" s="20">
        <f t="shared" si="87"/>
        <v>0</v>
      </c>
      <c r="AT102" s="44">
        <v>2</v>
      </c>
      <c r="AU102" s="42">
        <v>4</v>
      </c>
      <c r="AV102" s="22">
        <v>6</v>
      </c>
      <c r="AW102" s="43">
        <v>9</v>
      </c>
      <c r="AX102" s="41">
        <v>11</v>
      </c>
      <c r="AY102" s="45">
        <v>29</v>
      </c>
      <c r="AZ102" s="21">
        <v>28</v>
      </c>
      <c r="BA102" s="46">
        <v>31</v>
      </c>
      <c r="BB102" s="47">
        <v>30</v>
      </c>
      <c r="BC102" s="13">
        <f t="shared" si="88"/>
        <v>31</v>
      </c>
      <c r="BD102" s="24">
        <f t="shared" si="89"/>
        <v>0</v>
      </c>
      <c r="BE102" s="31">
        <f t="shared" si="90"/>
        <v>0</v>
      </c>
      <c r="BF102" s="29" t="e">
        <f t="shared" si="91"/>
        <v>#NUM!</v>
      </c>
      <c r="BG102" s="29" t="e">
        <f t="shared" si="92"/>
        <v>#NUM!</v>
      </c>
      <c r="BH102" s="23" t="e">
        <f t="shared" si="93"/>
        <v>#NUM!</v>
      </c>
      <c r="BI102" s="280"/>
    </row>
    <row r="103" spans="1:61" ht="13.5" thickBot="1" x14ac:dyDescent="0.25">
      <c r="A103" s="80"/>
      <c r="B103" s="111">
        <f t="shared" si="94"/>
        <v>396</v>
      </c>
      <c r="C103" s="112"/>
      <c r="D103" s="256"/>
      <c r="E103" s="163"/>
      <c r="F103" s="163"/>
      <c r="G103" s="163"/>
      <c r="H103" s="106"/>
      <c r="I103" s="106"/>
      <c r="J103" s="106"/>
      <c r="K103" s="261"/>
      <c r="L103" s="261"/>
      <c r="M103" s="261"/>
      <c r="N103" s="158" t="e">
        <f t="shared" si="63"/>
        <v>#NUM!</v>
      </c>
      <c r="O103" s="252">
        <f t="shared" si="64"/>
        <v>0</v>
      </c>
      <c r="P103" s="253">
        <f t="shared" si="65"/>
        <v>0</v>
      </c>
      <c r="Q103" s="253">
        <f t="shared" si="66"/>
        <v>0</v>
      </c>
      <c r="R103" s="108">
        <f t="shared" si="67"/>
        <v>0</v>
      </c>
      <c r="S103" s="100">
        <f t="shared" si="68"/>
        <v>0</v>
      </c>
      <c r="T103" s="100">
        <f t="shared" si="69"/>
        <v>0</v>
      </c>
      <c r="U103" s="101">
        <f t="shared" si="70"/>
        <v>0</v>
      </c>
      <c r="V103" s="102">
        <f t="shared" si="71"/>
        <v>0</v>
      </c>
      <c r="W103" s="102">
        <f t="shared" si="72"/>
        <v>0</v>
      </c>
      <c r="X103" s="167">
        <f t="shared" si="73"/>
        <v>0.6</v>
      </c>
      <c r="Y103" s="103">
        <f t="shared" si="74"/>
        <v>0</v>
      </c>
      <c r="Z103" s="48">
        <f t="shared" si="75"/>
        <v>0</v>
      </c>
      <c r="AA103" s="48">
        <f t="shared" si="76"/>
        <v>0</v>
      </c>
      <c r="AB103" s="49">
        <f t="shared" si="77"/>
        <v>0</v>
      </c>
      <c r="AC103" s="109">
        <f t="shared" si="78"/>
        <v>0</v>
      </c>
      <c r="AD103" s="82">
        <f t="shared" si="79"/>
        <v>0</v>
      </c>
      <c r="AE103" s="110">
        <f t="shared" si="80"/>
        <v>0</v>
      </c>
      <c r="AF103" s="213">
        <v>29</v>
      </c>
      <c r="AG103" s="214">
        <v>2</v>
      </c>
      <c r="AH103" s="215">
        <v>2004</v>
      </c>
      <c r="AI103" s="157" t="s">
        <v>20</v>
      </c>
      <c r="AJ103" s="213">
        <v>1</v>
      </c>
      <c r="AK103" s="214">
        <v>3</v>
      </c>
      <c r="AL103" s="215">
        <v>2004</v>
      </c>
      <c r="AM103" s="54">
        <f t="shared" si="81"/>
        <v>0</v>
      </c>
      <c r="AN103" s="50">
        <f t="shared" si="82"/>
        <v>0</v>
      </c>
      <c r="AO103" s="51">
        <f t="shared" si="83"/>
        <v>0</v>
      </c>
      <c r="AP103" s="51">
        <f t="shared" si="84"/>
        <v>0</v>
      </c>
      <c r="AQ103" s="12">
        <f t="shared" si="85"/>
        <v>0</v>
      </c>
      <c r="AR103" s="12">
        <f t="shared" si="86"/>
        <v>0</v>
      </c>
      <c r="AS103" s="20">
        <f t="shared" si="87"/>
        <v>0</v>
      </c>
      <c r="AT103" s="44">
        <v>2</v>
      </c>
      <c r="AU103" s="42">
        <v>4</v>
      </c>
      <c r="AV103" s="22">
        <v>6</v>
      </c>
      <c r="AW103" s="43">
        <v>9</v>
      </c>
      <c r="AX103" s="41">
        <v>11</v>
      </c>
      <c r="AY103" s="45">
        <v>29</v>
      </c>
      <c r="AZ103" s="21">
        <v>28</v>
      </c>
      <c r="BA103" s="46">
        <v>31</v>
      </c>
      <c r="BB103" s="47">
        <v>30</v>
      </c>
      <c r="BC103" s="13">
        <f t="shared" si="88"/>
        <v>31</v>
      </c>
      <c r="BD103" s="24">
        <f t="shared" si="89"/>
        <v>0</v>
      </c>
      <c r="BE103" s="31">
        <f t="shared" si="90"/>
        <v>0</v>
      </c>
      <c r="BF103" s="29" t="e">
        <f t="shared" si="91"/>
        <v>#NUM!</v>
      </c>
      <c r="BG103" s="29" t="e">
        <f t="shared" si="92"/>
        <v>#NUM!</v>
      </c>
      <c r="BH103" s="23" t="e">
        <f t="shared" si="93"/>
        <v>#NUM!</v>
      </c>
      <c r="BI103" s="280"/>
    </row>
    <row r="104" spans="1:61" ht="13.5" thickBot="1" x14ac:dyDescent="0.25">
      <c r="A104" s="80"/>
      <c r="B104" s="111">
        <f t="shared" si="94"/>
        <v>397</v>
      </c>
      <c r="C104" s="112"/>
      <c r="D104" s="256"/>
      <c r="E104" s="163"/>
      <c r="F104" s="163"/>
      <c r="G104" s="163"/>
      <c r="H104" s="106"/>
      <c r="I104" s="106"/>
      <c r="J104" s="106"/>
      <c r="K104" s="261"/>
      <c r="L104" s="261"/>
      <c r="M104" s="261"/>
      <c r="N104" s="158" t="e">
        <f t="shared" si="63"/>
        <v>#NUM!</v>
      </c>
      <c r="O104" s="252">
        <f t="shared" si="64"/>
        <v>0</v>
      </c>
      <c r="P104" s="253">
        <f t="shared" si="65"/>
        <v>0</v>
      </c>
      <c r="Q104" s="253">
        <f t="shared" si="66"/>
        <v>0</v>
      </c>
      <c r="R104" s="108">
        <f t="shared" si="67"/>
        <v>0</v>
      </c>
      <c r="S104" s="100">
        <f t="shared" si="68"/>
        <v>0</v>
      </c>
      <c r="T104" s="100">
        <f t="shared" si="69"/>
        <v>0</v>
      </c>
      <c r="U104" s="101">
        <f t="shared" si="70"/>
        <v>0</v>
      </c>
      <c r="V104" s="102">
        <f t="shared" si="71"/>
        <v>0</v>
      </c>
      <c r="W104" s="102">
        <f t="shared" si="72"/>
        <v>0</v>
      </c>
      <c r="X104" s="167">
        <f t="shared" si="73"/>
        <v>0.6</v>
      </c>
      <c r="Y104" s="103">
        <f t="shared" si="74"/>
        <v>0</v>
      </c>
      <c r="Z104" s="48">
        <f>AA104+V104</f>
        <v>0</v>
      </c>
      <c r="AA104" s="48">
        <f t="shared" si="76"/>
        <v>0</v>
      </c>
      <c r="AB104" s="49">
        <f t="shared" si="77"/>
        <v>0</v>
      </c>
      <c r="AC104" s="109">
        <f t="shared" si="78"/>
        <v>0</v>
      </c>
      <c r="AD104" s="82">
        <f t="shared" si="79"/>
        <v>0</v>
      </c>
      <c r="AE104" s="110">
        <f t="shared" si="80"/>
        <v>0</v>
      </c>
      <c r="AF104" s="213">
        <v>29</v>
      </c>
      <c r="AG104" s="214">
        <v>2</v>
      </c>
      <c r="AH104" s="215">
        <v>2004</v>
      </c>
      <c r="AI104" s="157" t="s">
        <v>20</v>
      </c>
      <c r="AJ104" s="213">
        <v>1</v>
      </c>
      <c r="AK104" s="214">
        <v>3</v>
      </c>
      <c r="AL104" s="215">
        <v>2004</v>
      </c>
      <c r="AM104" s="54">
        <f t="shared" si="81"/>
        <v>0</v>
      </c>
      <c r="AN104" s="50">
        <f t="shared" si="82"/>
        <v>0</v>
      </c>
      <c r="AO104" s="51">
        <f t="shared" si="83"/>
        <v>0</v>
      </c>
      <c r="AP104" s="51">
        <f t="shared" si="84"/>
        <v>0</v>
      </c>
      <c r="AQ104" s="12">
        <f>IF(AR104&lt;I104,M104-1,M104)</f>
        <v>0</v>
      </c>
      <c r="AR104" s="12">
        <f t="shared" si="86"/>
        <v>0</v>
      </c>
      <c r="AS104" s="20">
        <f t="shared" si="87"/>
        <v>0</v>
      </c>
      <c r="AT104" s="44">
        <v>2</v>
      </c>
      <c r="AU104" s="42">
        <v>4</v>
      </c>
      <c r="AV104" s="22">
        <v>6</v>
      </c>
      <c r="AW104" s="43">
        <v>9</v>
      </c>
      <c r="AX104" s="41">
        <v>11</v>
      </c>
      <c r="AY104" s="45">
        <v>29</v>
      </c>
      <c r="AZ104" s="21">
        <v>28</v>
      </c>
      <c r="BA104" s="46">
        <v>31</v>
      </c>
      <c r="BB104" s="47">
        <v>30</v>
      </c>
      <c r="BC104" s="13">
        <f>IF(I104=AU104,BB104,IF(I104=AV104,BB104,IF(I104=AW104,BB104,IF(I104=AX104,BB104,IF(I104=AT104,IF((J104/4-INT(J104/4)=0),AY104,AZ104),BA104)))))</f>
        <v>31</v>
      </c>
      <c r="BD104" s="24">
        <f t="shared" si="89"/>
        <v>0</v>
      </c>
      <c r="BE104" s="31">
        <f t="shared" si="90"/>
        <v>0</v>
      </c>
      <c r="BF104" s="29" t="e">
        <f t="shared" si="91"/>
        <v>#NUM!</v>
      </c>
      <c r="BG104" s="29" t="e">
        <f t="shared" si="92"/>
        <v>#NUM!</v>
      </c>
      <c r="BH104" s="23" t="e">
        <f>BG104-BF104</f>
        <v>#NUM!</v>
      </c>
      <c r="BI104" s="280"/>
    </row>
    <row r="105" spans="1:61" ht="13.5" thickBot="1" x14ac:dyDescent="0.25">
      <c r="A105" s="80"/>
      <c r="B105" s="111">
        <f t="shared" si="94"/>
        <v>398</v>
      </c>
      <c r="C105" s="112"/>
      <c r="D105" s="256"/>
      <c r="E105" s="163"/>
      <c r="F105" s="163"/>
      <c r="G105" s="163"/>
      <c r="H105" s="106"/>
      <c r="I105" s="106"/>
      <c r="J105" s="106"/>
      <c r="K105" s="261"/>
      <c r="L105" s="261"/>
      <c r="M105" s="261"/>
      <c r="N105" s="158" t="e">
        <f t="shared" si="63"/>
        <v>#NUM!</v>
      </c>
      <c r="O105" s="252">
        <f t="shared" si="64"/>
        <v>0</v>
      </c>
      <c r="P105" s="253">
        <f t="shared" si="65"/>
        <v>0</v>
      </c>
      <c r="Q105" s="253">
        <f t="shared" si="66"/>
        <v>0</v>
      </c>
      <c r="R105" s="108">
        <f t="shared" si="67"/>
        <v>0</v>
      </c>
      <c r="S105" s="100">
        <f t="shared" si="68"/>
        <v>0</v>
      </c>
      <c r="T105" s="100">
        <f t="shared" si="69"/>
        <v>0</v>
      </c>
      <c r="U105" s="101">
        <f t="shared" si="70"/>
        <v>0</v>
      </c>
      <c r="V105" s="102">
        <f t="shared" si="71"/>
        <v>0</v>
      </c>
      <c r="W105" s="102">
        <f t="shared" si="72"/>
        <v>0</v>
      </c>
      <c r="X105" s="167">
        <f t="shared" si="73"/>
        <v>0.6</v>
      </c>
      <c r="Y105" s="103">
        <f t="shared" si="74"/>
        <v>0</v>
      </c>
      <c r="Z105" s="48">
        <f>AA105+V105</f>
        <v>0</v>
      </c>
      <c r="AA105" s="48">
        <f t="shared" si="76"/>
        <v>0</v>
      </c>
      <c r="AB105" s="49">
        <f t="shared" si="77"/>
        <v>0</v>
      </c>
      <c r="AC105" s="109">
        <f t="shared" si="78"/>
        <v>0</v>
      </c>
      <c r="AD105" s="82">
        <f t="shared" si="79"/>
        <v>0</v>
      </c>
      <c r="AE105" s="110">
        <f t="shared" si="80"/>
        <v>0</v>
      </c>
      <c r="AF105" s="213">
        <v>29</v>
      </c>
      <c r="AG105" s="214">
        <v>2</v>
      </c>
      <c r="AH105" s="215">
        <v>2004</v>
      </c>
      <c r="AI105" s="157" t="s">
        <v>20</v>
      </c>
      <c r="AJ105" s="213">
        <v>1</v>
      </c>
      <c r="AK105" s="214">
        <v>3</v>
      </c>
      <c r="AL105" s="215">
        <v>2004</v>
      </c>
      <c r="AM105" s="54">
        <f t="shared" si="81"/>
        <v>0</v>
      </c>
      <c r="AN105" s="50">
        <f t="shared" si="82"/>
        <v>0</v>
      </c>
      <c r="AO105" s="51">
        <f t="shared" si="83"/>
        <v>0</v>
      </c>
      <c r="AP105" s="51">
        <f t="shared" si="84"/>
        <v>0</v>
      </c>
      <c r="AQ105" s="12">
        <f>IF(AR105&lt;I105,M105-1,M105)</f>
        <v>0</v>
      </c>
      <c r="AR105" s="12">
        <f t="shared" si="86"/>
        <v>0</v>
      </c>
      <c r="AS105" s="20">
        <f t="shared" si="87"/>
        <v>0</v>
      </c>
      <c r="AT105" s="44">
        <v>2</v>
      </c>
      <c r="AU105" s="42">
        <v>4</v>
      </c>
      <c r="AV105" s="22">
        <v>6</v>
      </c>
      <c r="AW105" s="43">
        <v>9</v>
      </c>
      <c r="AX105" s="41">
        <v>11</v>
      </c>
      <c r="AY105" s="45">
        <v>29</v>
      </c>
      <c r="AZ105" s="21">
        <v>28</v>
      </c>
      <c r="BA105" s="46">
        <v>31</v>
      </c>
      <c r="BB105" s="47">
        <v>30</v>
      </c>
      <c r="BC105" s="13">
        <f>IF(I105=AU105,BB105,IF(I105=AV105,BB105,IF(I105=AW105,BB105,IF(I105=AX105,BB105,IF(I105=AT105,IF((J105/4-INT(J105/4)=0),AY105,AZ105),BA105)))))</f>
        <v>31</v>
      </c>
      <c r="BD105" s="24">
        <f t="shared" si="89"/>
        <v>0</v>
      </c>
      <c r="BE105" s="31">
        <f t="shared" si="90"/>
        <v>0</v>
      </c>
      <c r="BF105" s="29" t="e">
        <f t="shared" si="91"/>
        <v>#NUM!</v>
      </c>
      <c r="BG105" s="29" t="e">
        <f t="shared" si="92"/>
        <v>#NUM!</v>
      </c>
      <c r="BH105" s="23" t="e">
        <f>BG105-BF105</f>
        <v>#NUM!</v>
      </c>
      <c r="BI105" s="280"/>
    </row>
    <row r="106" spans="1:61" ht="13.5" thickBot="1" x14ac:dyDescent="0.25">
      <c r="A106" s="80"/>
      <c r="B106" s="111">
        <f t="shared" si="94"/>
        <v>399</v>
      </c>
      <c r="C106" s="112"/>
      <c r="D106" s="256"/>
      <c r="E106" s="163"/>
      <c r="F106" s="163"/>
      <c r="G106" s="163"/>
      <c r="H106" s="106"/>
      <c r="I106" s="106"/>
      <c r="J106" s="106"/>
      <c r="K106" s="261"/>
      <c r="L106" s="261"/>
      <c r="M106" s="261"/>
      <c r="N106" s="158" t="e">
        <f t="shared" si="63"/>
        <v>#NUM!</v>
      </c>
      <c r="O106" s="252">
        <f t="shared" si="64"/>
        <v>0</v>
      </c>
      <c r="P106" s="253">
        <f t="shared" si="65"/>
        <v>0</v>
      </c>
      <c r="Q106" s="253">
        <f t="shared" si="66"/>
        <v>0</v>
      </c>
      <c r="R106" s="108">
        <f t="shared" si="67"/>
        <v>0</v>
      </c>
      <c r="S106" s="100">
        <f t="shared" si="68"/>
        <v>0</v>
      </c>
      <c r="T106" s="100">
        <f t="shared" si="69"/>
        <v>0</v>
      </c>
      <c r="U106" s="101">
        <f t="shared" si="70"/>
        <v>0</v>
      </c>
      <c r="V106" s="102">
        <f t="shared" si="71"/>
        <v>0</v>
      </c>
      <c r="W106" s="102">
        <f t="shared" si="72"/>
        <v>0</v>
      </c>
      <c r="X106" s="167">
        <f t="shared" si="73"/>
        <v>0.6</v>
      </c>
      <c r="Y106" s="103">
        <f t="shared" si="74"/>
        <v>0</v>
      </c>
      <c r="Z106" s="48">
        <f>AA106+V106</f>
        <v>0</v>
      </c>
      <c r="AA106" s="48">
        <f t="shared" si="76"/>
        <v>0</v>
      </c>
      <c r="AB106" s="49">
        <f t="shared" si="77"/>
        <v>0</v>
      </c>
      <c r="AC106" s="109">
        <f t="shared" si="78"/>
        <v>0</v>
      </c>
      <c r="AD106" s="82">
        <f t="shared" si="79"/>
        <v>0</v>
      </c>
      <c r="AE106" s="110">
        <f t="shared" si="80"/>
        <v>0</v>
      </c>
      <c r="AF106" s="213">
        <v>29</v>
      </c>
      <c r="AG106" s="214">
        <v>2</v>
      </c>
      <c r="AH106" s="215">
        <v>2004</v>
      </c>
      <c r="AI106" s="157" t="s">
        <v>20</v>
      </c>
      <c r="AJ106" s="213">
        <v>1</v>
      </c>
      <c r="AK106" s="214">
        <v>3</v>
      </c>
      <c r="AL106" s="215">
        <v>2004</v>
      </c>
      <c r="AM106" s="54">
        <f t="shared" si="81"/>
        <v>0</v>
      </c>
      <c r="AN106" s="50">
        <f t="shared" si="82"/>
        <v>0</v>
      </c>
      <c r="AO106" s="51">
        <f t="shared" si="83"/>
        <v>0</v>
      </c>
      <c r="AP106" s="51">
        <f t="shared" si="84"/>
        <v>0</v>
      </c>
      <c r="AQ106" s="12">
        <f>IF(AR106&lt;I106,M106-1,M106)</f>
        <v>0</v>
      </c>
      <c r="AR106" s="12">
        <f t="shared" si="86"/>
        <v>0</v>
      </c>
      <c r="AS106" s="20">
        <f t="shared" si="87"/>
        <v>0</v>
      </c>
      <c r="AT106" s="44">
        <v>2</v>
      </c>
      <c r="AU106" s="42">
        <v>4</v>
      </c>
      <c r="AV106" s="22">
        <v>6</v>
      </c>
      <c r="AW106" s="43">
        <v>9</v>
      </c>
      <c r="AX106" s="41">
        <v>11</v>
      </c>
      <c r="AY106" s="45">
        <v>29</v>
      </c>
      <c r="AZ106" s="21">
        <v>28</v>
      </c>
      <c r="BA106" s="46">
        <v>31</v>
      </c>
      <c r="BB106" s="47">
        <v>30</v>
      </c>
      <c r="BC106" s="13">
        <f>IF(I106=AU106,BB106,IF(I106=AV106,BB106,IF(I106=AW106,BB106,IF(I106=AX106,BB106,IF(I106=AT106,IF((J106/4-INT(J106/4)=0),AY106,AZ106),BA106)))))</f>
        <v>31</v>
      </c>
      <c r="BD106" s="24">
        <f t="shared" si="89"/>
        <v>0</v>
      </c>
      <c r="BE106" s="31">
        <f t="shared" si="90"/>
        <v>0</v>
      </c>
      <c r="BF106" s="29" t="e">
        <f t="shared" si="91"/>
        <v>#NUM!</v>
      </c>
      <c r="BG106" s="29" t="e">
        <f t="shared" si="92"/>
        <v>#NUM!</v>
      </c>
      <c r="BH106" s="23" t="e">
        <f>BG106-BF106</f>
        <v>#NUM!</v>
      </c>
      <c r="BI106" s="280"/>
    </row>
    <row r="107" spans="1:61" ht="13.5" thickBot="1" x14ac:dyDescent="0.25">
      <c r="A107" s="80"/>
      <c r="B107" s="148">
        <f t="shared" si="94"/>
        <v>400</v>
      </c>
      <c r="C107" s="149"/>
      <c r="D107" s="257"/>
      <c r="E107" s="164"/>
      <c r="F107" s="164"/>
      <c r="G107" s="164"/>
      <c r="H107" s="150"/>
      <c r="I107" s="150"/>
      <c r="J107" s="150"/>
      <c r="K107" s="263"/>
      <c r="L107" s="263"/>
      <c r="M107" s="263"/>
      <c r="N107" s="158" t="e">
        <f t="shared" si="63"/>
        <v>#NUM!</v>
      </c>
      <c r="O107" s="252">
        <f t="shared" si="64"/>
        <v>0</v>
      </c>
      <c r="P107" s="253">
        <f t="shared" si="65"/>
        <v>0</v>
      </c>
      <c r="Q107" s="253">
        <f t="shared" si="66"/>
        <v>0</v>
      </c>
      <c r="R107" s="161">
        <f t="shared" si="67"/>
        <v>0</v>
      </c>
      <c r="S107" s="151">
        <f t="shared" si="68"/>
        <v>0</v>
      </c>
      <c r="T107" s="151">
        <f t="shared" si="69"/>
        <v>0</v>
      </c>
      <c r="U107" s="152">
        <f t="shared" si="70"/>
        <v>0</v>
      </c>
      <c r="V107" s="153">
        <f t="shared" si="71"/>
        <v>0</v>
      </c>
      <c r="W107" s="153">
        <f t="shared" si="72"/>
        <v>0</v>
      </c>
      <c r="X107" s="168">
        <f t="shared" si="73"/>
        <v>0.6</v>
      </c>
      <c r="Y107" s="103">
        <f t="shared" si="74"/>
        <v>0</v>
      </c>
      <c r="Z107" s="48">
        <f>AA107+V107</f>
        <v>0</v>
      </c>
      <c r="AA107" s="48">
        <f t="shared" si="76"/>
        <v>0</v>
      </c>
      <c r="AB107" s="49">
        <f t="shared" si="77"/>
        <v>0</v>
      </c>
      <c r="AC107" s="109">
        <f t="shared" si="78"/>
        <v>0</v>
      </c>
      <c r="AD107" s="82">
        <f t="shared" si="79"/>
        <v>0</v>
      </c>
      <c r="AE107" s="110">
        <f t="shared" si="80"/>
        <v>0</v>
      </c>
      <c r="AF107" s="213">
        <v>29</v>
      </c>
      <c r="AG107" s="214">
        <v>2</v>
      </c>
      <c r="AH107" s="215">
        <v>2004</v>
      </c>
      <c r="AI107" s="157" t="s">
        <v>20</v>
      </c>
      <c r="AJ107" s="213">
        <v>1</v>
      </c>
      <c r="AK107" s="214">
        <v>3</v>
      </c>
      <c r="AL107" s="215">
        <v>2004</v>
      </c>
      <c r="AM107" s="54">
        <f t="shared" si="81"/>
        <v>0</v>
      </c>
      <c r="AN107" s="50">
        <f t="shared" si="82"/>
        <v>0</v>
      </c>
      <c r="AO107" s="51">
        <f t="shared" si="83"/>
        <v>0</v>
      </c>
      <c r="AP107" s="51">
        <f t="shared" si="84"/>
        <v>0</v>
      </c>
      <c r="AQ107" s="12">
        <f>IF(AR107&lt;I107,M107-1,M107)</f>
        <v>0</v>
      </c>
      <c r="AR107" s="12">
        <f t="shared" si="86"/>
        <v>0</v>
      </c>
      <c r="AS107" s="20">
        <f t="shared" si="87"/>
        <v>0</v>
      </c>
      <c r="AT107" s="44">
        <v>2</v>
      </c>
      <c r="AU107" s="42">
        <v>4</v>
      </c>
      <c r="AV107" s="22">
        <v>6</v>
      </c>
      <c r="AW107" s="43">
        <v>9</v>
      </c>
      <c r="AX107" s="41">
        <v>11</v>
      </c>
      <c r="AY107" s="45">
        <v>29</v>
      </c>
      <c r="AZ107" s="21">
        <v>28</v>
      </c>
      <c r="BA107" s="46">
        <v>31</v>
      </c>
      <c r="BB107" s="47">
        <v>30</v>
      </c>
      <c r="BC107" s="13">
        <f>IF(I107=AU107,BB107,IF(I107=AV107,BB107,IF(I107=AW107,BB107,IF(I107=AX107,BB107,IF(I107=AT107,IF((J107/4-INT(J107/4)=0),AY107,AZ107),BA107)))))</f>
        <v>31</v>
      </c>
      <c r="BD107" s="24">
        <f t="shared" si="89"/>
        <v>0</v>
      </c>
      <c r="BE107" s="31">
        <f t="shared" si="90"/>
        <v>0</v>
      </c>
      <c r="BF107" s="29" t="e">
        <f t="shared" si="91"/>
        <v>#NUM!</v>
      </c>
      <c r="BG107" s="29" t="e">
        <f t="shared" si="92"/>
        <v>#NUM!</v>
      </c>
      <c r="BH107" s="23" t="e">
        <f>BG107-BF107</f>
        <v>#NUM!</v>
      </c>
      <c r="BI107" s="281"/>
    </row>
    <row r="108" spans="1:61" ht="13.5" thickTop="1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</row>
    <row r="109" spans="1:61" x14ac:dyDescent="0.2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</row>
  </sheetData>
  <sheetProtection password="C4AF" sheet="1" objects="1" scenarios="1"/>
  <customSheetViews>
    <customSheetView guid="{7D89E1A5-AA8A-47AE-A12B-CB169CABAA09}" hiddenColumns="1" topLeftCell="A7">
      <selection activeCell="C8" sqref="C8:M10"/>
      <colBreaks count="1" manualBreakCount="1">
        <brk id="24" max="1048575" man="1"/>
      </colBreaks>
      <pageMargins left="0.75" right="0.75" top="1" bottom="1" header="0.5" footer="0.5"/>
      <pageSetup paperSize="9" scale="67" orientation="portrait" r:id="rId1"/>
      <headerFooter alignWithMargins="0"/>
    </customSheetView>
  </customSheetViews>
  <mergeCells count="13">
    <mergeCell ref="N5:N6"/>
    <mergeCell ref="R5:T5"/>
    <mergeCell ref="X5:X6"/>
    <mergeCell ref="O5:Q5"/>
    <mergeCell ref="U5:W5"/>
    <mergeCell ref="B5:B6"/>
    <mergeCell ref="C5:C6"/>
    <mergeCell ref="D5:D6"/>
    <mergeCell ref="E5:G5"/>
    <mergeCell ref="K7:M7"/>
    <mergeCell ref="H7:J7"/>
    <mergeCell ref="H5:J5"/>
    <mergeCell ref="K5:M5"/>
  </mergeCells>
  <phoneticPr fontId="19" type="noConversion"/>
  <dataValidations count="3">
    <dataValidation type="whole" allowBlank="1" showInputMessage="1" showErrorMessage="1" sqref="H8:H107 K8:K107">
      <formula1>1</formula1>
      <formula2>31</formula2>
    </dataValidation>
    <dataValidation type="whole" allowBlank="1" showInputMessage="1" showErrorMessage="1" sqref="I8:I107 L8:L107">
      <formula1>1</formula1>
      <formula2>12</formula2>
    </dataValidation>
    <dataValidation type="whole" allowBlank="1" showInputMessage="1" showErrorMessage="1" sqref="J8:J107 M8:M107">
      <formula1>1900</formula1>
      <formula2>2020</formula2>
    </dataValidation>
  </dataValidations>
  <pageMargins left="0.75" right="0.75" top="1" bottom="1" header="0.5" footer="0.5"/>
  <pageSetup paperSize="9" scale="67" orientation="portrait" r:id="rId2"/>
  <headerFooter alignWithMargins="0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BI109"/>
  <sheetViews>
    <sheetView workbookViewId="0">
      <selection activeCell="D10" sqref="D10"/>
    </sheetView>
  </sheetViews>
  <sheetFormatPr defaultRowHeight="12.75" x14ac:dyDescent="0.2"/>
  <cols>
    <col min="1" max="1" width="3.5703125" customWidth="1"/>
    <col min="2" max="2" width="6" customWidth="1"/>
    <col min="3" max="3" width="6.42578125" customWidth="1"/>
    <col min="4" max="4" width="44.42578125" customWidth="1"/>
    <col min="5" max="5" width="4.85546875" customWidth="1"/>
    <col min="6" max="6" width="5.5703125" customWidth="1"/>
    <col min="7" max="8" width="5.7109375" customWidth="1"/>
    <col min="9" max="9" width="5.42578125" customWidth="1"/>
    <col min="10" max="10" width="5.7109375" customWidth="1"/>
    <col min="11" max="11" width="5.85546875" customWidth="1"/>
    <col min="12" max="12" width="6.140625" customWidth="1"/>
    <col min="13" max="13" width="6.5703125" customWidth="1"/>
    <col min="14" max="14" width="9.140625" hidden="1" customWidth="1"/>
    <col min="15" max="15" width="0.140625" hidden="1" customWidth="1"/>
    <col min="16" max="16" width="4" hidden="1" customWidth="1"/>
    <col min="17" max="17" width="0.140625" hidden="1" customWidth="1"/>
    <col min="18" max="18" width="6.7109375" customWidth="1"/>
    <col min="19" max="19" width="7.28515625" customWidth="1"/>
    <col min="20" max="20" width="6.85546875" customWidth="1"/>
    <col min="21" max="21" width="0.28515625" hidden="1" customWidth="1"/>
    <col min="22" max="23" width="9.140625" hidden="1" customWidth="1"/>
    <col min="25" max="25" width="0.140625" customWidth="1"/>
    <col min="26" max="31" width="9.140625" hidden="1" customWidth="1"/>
    <col min="32" max="32" width="2.5703125" hidden="1" customWidth="1"/>
    <col min="33" max="44" width="9.140625" hidden="1" customWidth="1"/>
    <col min="45" max="45" width="6.140625" hidden="1" customWidth="1"/>
    <col min="46" max="57" width="9.140625" hidden="1" customWidth="1"/>
    <col min="58" max="58" width="12.28515625" hidden="1" customWidth="1"/>
    <col min="59" max="59" width="14" hidden="1" customWidth="1"/>
    <col min="60" max="60" width="9.140625" hidden="1" customWidth="1"/>
    <col min="61" max="61" width="46.140625" customWidth="1"/>
  </cols>
  <sheetData>
    <row r="1" spans="1:6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216" t="s">
        <v>153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6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18" t="s">
        <v>33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61" x14ac:dyDescent="0.2">
      <c r="A3" s="80"/>
      <c r="B3" s="80"/>
      <c r="C3" s="245" t="s">
        <v>140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</row>
    <row r="4" spans="1:61" ht="12" customHeight="1" thickBot="1" x14ac:dyDescent="0.25">
      <c r="A4" s="120"/>
      <c r="B4" s="120"/>
      <c r="C4" s="246"/>
      <c r="D4" s="247"/>
      <c r="E4" s="247"/>
      <c r="F4" s="247"/>
      <c r="G4" s="247"/>
      <c r="H4" s="247"/>
      <c r="I4" s="247"/>
      <c r="J4" s="247"/>
      <c r="K4" s="83"/>
      <c r="L4" s="83"/>
      <c r="M4" s="83"/>
      <c r="N4" s="83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</row>
    <row r="5" spans="1:61" ht="53.25" customHeight="1" thickBot="1" x14ac:dyDescent="0.25">
      <c r="A5" s="120"/>
      <c r="B5" s="328" t="s">
        <v>35</v>
      </c>
      <c r="C5" s="330" t="s">
        <v>36</v>
      </c>
      <c r="D5" s="330" t="s">
        <v>37</v>
      </c>
      <c r="E5" s="332" t="s">
        <v>38</v>
      </c>
      <c r="F5" s="333"/>
      <c r="G5" s="334"/>
      <c r="H5" s="322" t="s">
        <v>39</v>
      </c>
      <c r="I5" s="323"/>
      <c r="J5" s="324"/>
      <c r="K5" s="325" t="s">
        <v>72</v>
      </c>
      <c r="L5" s="326"/>
      <c r="M5" s="327"/>
      <c r="N5" s="314" t="s">
        <v>40</v>
      </c>
      <c r="O5" s="337" t="s">
        <v>69</v>
      </c>
      <c r="P5" s="338"/>
      <c r="Q5" s="339"/>
      <c r="R5" s="316" t="s">
        <v>71</v>
      </c>
      <c r="S5" s="317"/>
      <c r="T5" s="318"/>
      <c r="U5" s="319" t="s">
        <v>41</v>
      </c>
      <c r="V5" s="320"/>
      <c r="W5" s="321"/>
      <c r="X5" s="335" t="s">
        <v>42</v>
      </c>
      <c r="Y5" s="84" t="s">
        <v>12</v>
      </c>
      <c r="Z5" s="85" t="s">
        <v>14</v>
      </c>
      <c r="AA5" s="86" t="s">
        <v>13</v>
      </c>
      <c r="AB5" s="85" t="s">
        <v>16</v>
      </c>
      <c r="AC5" s="87" t="s">
        <v>15</v>
      </c>
      <c r="AD5" s="87" t="s">
        <v>17</v>
      </c>
      <c r="AE5" s="87" t="s">
        <v>18</v>
      </c>
      <c r="AF5" s="81"/>
      <c r="AG5" s="81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279"/>
    </row>
    <row r="6" spans="1:61" ht="36.75" thickBot="1" x14ac:dyDescent="0.25">
      <c r="A6" s="120"/>
      <c r="B6" s="329"/>
      <c r="C6" s="331"/>
      <c r="D6" s="331"/>
      <c r="E6" s="88" t="s">
        <v>4</v>
      </c>
      <c r="F6" s="88" t="s">
        <v>1</v>
      </c>
      <c r="G6" s="88" t="s">
        <v>5</v>
      </c>
      <c r="H6" s="89" t="s">
        <v>43</v>
      </c>
      <c r="I6" s="89" t="s">
        <v>1</v>
      </c>
      <c r="J6" s="89" t="s">
        <v>0</v>
      </c>
      <c r="K6" s="90" t="s">
        <v>43</v>
      </c>
      <c r="L6" s="90" t="s">
        <v>1</v>
      </c>
      <c r="M6" s="90" t="s">
        <v>0</v>
      </c>
      <c r="N6" s="315"/>
      <c r="O6" s="88" t="s">
        <v>4</v>
      </c>
      <c r="P6" s="88" t="s">
        <v>1</v>
      </c>
      <c r="Q6" s="88" t="s">
        <v>5</v>
      </c>
      <c r="R6" s="88" t="s">
        <v>4</v>
      </c>
      <c r="S6" s="88" t="s">
        <v>1</v>
      </c>
      <c r="T6" s="88" t="s">
        <v>5</v>
      </c>
      <c r="U6" s="91" t="s">
        <v>4</v>
      </c>
      <c r="V6" s="91" t="s">
        <v>1</v>
      </c>
      <c r="W6" s="91" t="s">
        <v>5</v>
      </c>
      <c r="X6" s="336"/>
      <c r="Y6" s="92"/>
      <c r="Z6" s="81"/>
      <c r="AA6" s="81"/>
      <c r="AB6" s="81"/>
      <c r="AC6" s="81"/>
      <c r="AD6" s="81"/>
      <c r="AE6" s="81"/>
      <c r="AF6" s="81"/>
      <c r="AG6" s="81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281"/>
    </row>
    <row r="7" spans="1:61" ht="9.75" customHeight="1" thickBot="1" x14ac:dyDescent="0.25">
      <c r="A7" s="120"/>
      <c r="B7" s="93">
        <v>1</v>
      </c>
      <c r="C7" s="94">
        <v>2</v>
      </c>
      <c r="D7" s="94">
        <v>3</v>
      </c>
      <c r="E7" s="94">
        <v>4</v>
      </c>
      <c r="F7" s="94">
        <v>5</v>
      </c>
      <c r="G7" s="95">
        <v>6</v>
      </c>
      <c r="H7" s="311">
        <v>7</v>
      </c>
      <c r="I7" s="312"/>
      <c r="J7" s="313"/>
      <c r="K7" s="311">
        <v>8</v>
      </c>
      <c r="L7" s="312"/>
      <c r="M7" s="313"/>
      <c r="N7" s="96"/>
      <c r="O7" s="93"/>
      <c r="P7" s="97"/>
      <c r="Q7" s="97"/>
      <c r="R7" s="166">
        <v>9</v>
      </c>
      <c r="S7" s="166">
        <v>10</v>
      </c>
      <c r="T7" s="166">
        <v>11</v>
      </c>
      <c r="U7" s="97"/>
      <c r="V7" s="97"/>
      <c r="W7" s="97"/>
      <c r="X7" s="166">
        <v>12</v>
      </c>
      <c r="Y7" s="98"/>
      <c r="Z7" s="81"/>
      <c r="AA7" s="81"/>
      <c r="AB7" s="81"/>
      <c r="AC7" s="81"/>
      <c r="AD7" s="81"/>
      <c r="AE7" s="81"/>
      <c r="AF7" s="81"/>
      <c r="AG7" s="81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282"/>
    </row>
    <row r="8" spans="1:61" ht="13.5" thickBot="1" x14ac:dyDescent="0.25">
      <c r="A8" s="80"/>
      <c r="B8" s="111">
        <v>401</v>
      </c>
      <c r="C8" s="105">
        <v>555</v>
      </c>
      <c r="D8" s="256" t="s">
        <v>19</v>
      </c>
      <c r="E8" s="162">
        <v>0</v>
      </c>
      <c r="F8" s="162">
        <v>9</v>
      </c>
      <c r="G8" s="162">
        <v>25</v>
      </c>
      <c r="H8" s="248">
        <v>20</v>
      </c>
      <c r="I8" s="249">
        <v>3</v>
      </c>
      <c r="J8" s="250">
        <v>2005</v>
      </c>
      <c r="K8" s="265">
        <v>20</v>
      </c>
      <c r="L8" s="266">
        <v>3</v>
      </c>
      <c r="M8" s="265">
        <v>2005</v>
      </c>
      <c r="N8" s="158">
        <f t="shared" ref="N8:N39" si="0">BH8</f>
        <v>0</v>
      </c>
      <c r="O8" s="252">
        <f t="shared" ref="O8:O39" si="1">IF(M8&gt;0,(IF(H8&gt;K8,(IF(I8&gt;(L8-1),M8-J8-1,M8-J8)),(IF(I8&gt;(L8),M8-J8-1,M8-J8)))),0)</f>
        <v>0</v>
      </c>
      <c r="P8" s="253">
        <f t="shared" ref="P8:P39" si="2">IF(L8&gt;0,(IF(H8&gt;K8,(IF(I8&gt;(L8-1),L8+11-I8,L8-I8-1)),(IF((I8-1)&lt;L8,L8-I8,(IF(I8&gt;(L8-1),L8-I8+12,L8-I8)))))),0)</f>
        <v>0</v>
      </c>
      <c r="Q8" s="253">
        <f t="shared" ref="Q8:Q39" si="3">IF(K8&gt;0,(IF(H8=0,IF(I8=0,IF(J8=0,IF(K8=0,IF(L8=0,IF(M8=0,0,BE8))))),BE8)),0)</f>
        <v>0</v>
      </c>
      <c r="R8" s="108">
        <f t="shared" ref="R8:R39" si="4">AE8</f>
        <v>0</v>
      </c>
      <c r="S8" s="100">
        <f t="shared" ref="S8:S39" si="5">IF(M8=0,0,(IF(J8=0,0,AD8)))</f>
        <v>9</v>
      </c>
      <c r="T8" s="100">
        <f t="shared" ref="T8:T39" si="6">IF(M8=0,0,(IF(J8=0,0,AC8)))</f>
        <v>25</v>
      </c>
      <c r="U8" s="101">
        <f t="shared" ref="U8:U39" si="7">E8+O8</f>
        <v>0</v>
      </c>
      <c r="V8" s="102">
        <f t="shared" ref="V8:V39" si="8">F8+P8</f>
        <v>9</v>
      </c>
      <c r="W8" s="102">
        <f t="shared" ref="W8:W39" si="9">G8+Q8</f>
        <v>25</v>
      </c>
      <c r="X8" s="167">
        <f t="shared" ref="X8:X39" si="10">IF(R8&lt;5,60%,IF(AND(R8&gt;=5,R8&lt;8),80%,IF(R8&gt;=8,100%)))</f>
        <v>0.6</v>
      </c>
      <c r="Y8" s="103">
        <f t="shared" ref="Y8:Y39" si="11">W8</f>
        <v>25</v>
      </c>
      <c r="Z8" s="48">
        <f t="shared" ref="Z8:Z39" si="12">AA8+V8</f>
        <v>9</v>
      </c>
      <c r="AA8" s="48">
        <f t="shared" ref="AA8:AA39" si="13">INT(Y8/30)</f>
        <v>0</v>
      </c>
      <c r="AB8" s="49">
        <f t="shared" ref="AB8:AB39" si="14">INT(Z8/12)</f>
        <v>0</v>
      </c>
      <c r="AC8" s="109">
        <f t="shared" ref="AC8:AC39" si="15">IF(Y8&gt;29,Y8-30*INT(Y8/30),Y8)</f>
        <v>25</v>
      </c>
      <c r="AD8" s="82">
        <f t="shared" ref="AD8:AD39" si="16">IF((Z8-AB8*12)&gt;10,Z8-AB8*12,Z8-AB8*12)</f>
        <v>9</v>
      </c>
      <c r="AE8" s="110">
        <f t="shared" ref="AE8:AE39" si="17">AB8+U8</f>
        <v>0</v>
      </c>
      <c r="AF8" s="213">
        <v>29</v>
      </c>
      <c r="AG8" s="214">
        <v>2</v>
      </c>
      <c r="AH8" s="215">
        <v>2004</v>
      </c>
      <c r="AI8" s="157" t="s">
        <v>20</v>
      </c>
      <c r="AJ8" s="213">
        <v>1</v>
      </c>
      <c r="AK8" s="214">
        <v>3</v>
      </c>
      <c r="AL8" s="215">
        <v>2004</v>
      </c>
      <c r="AM8" s="54">
        <f t="shared" ref="AM8:AM39" si="18">IF(H8=0,IF(I8=0,IF(J8=0,IF(K8=0,IF(L8=0,IF(M8=0,0,BH8))))),BH8)</f>
        <v>0</v>
      </c>
      <c r="AN8" s="50">
        <f t="shared" ref="AN8:AN39" si="19">IF(H8&gt;K8,(IF(I8&gt;(L8-1),M8-J8-1,M8-J8)),(IF(I8&gt;(L8),M8-J8-1,M8-J8)))</f>
        <v>0</v>
      </c>
      <c r="AO8" s="51">
        <f t="shared" ref="AO8:AO39" si="20">IF(H8&gt;K8,(IF(I8&gt;(L8-1),L8+11-I8,L8-I8-1)),(IF((I8-1)&lt;L8,L8-I8,(IF(I8&gt;(L8-1),L8-I8+12,L8-I8)))))</f>
        <v>0</v>
      </c>
      <c r="AP8" s="51">
        <f t="shared" ref="AP8:AP39" si="21">IF(H8=0,IF(I8=0,IF(J8=0,IF(K8=0,IF(L8=0,IF(M8=0,0,BE8))))),BE8)</f>
        <v>0</v>
      </c>
      <c r="AQ8" s="12">
        <f t="shared" ref="AQ8:AQ39" si="22">IF(AR8&lt;I8,M8-1,M8)</f>
        <v>2005</v>
      </c>
      <c r="AR8" s="12">
        <f t="shared" ref="AR8:AR39" si="23">IF(K8&lt;H8,L8-1,L8)</f>
        <v>3</v>
      </c>
      <c r="AS8" s="20">
        <f t="shared" ref="AS8:AS39" si="24">AQ8-J8</f>
        <v>0</v>
      </c>
      <c r="AT8" s="44">
        <v>2</v>
      </c>
      <c r="AU8" s="42">
        <v>4</v>
      </c>
      <c r="AV8" s="22">
        <v>6</v>
      </c>
      <c r="AW8" s="43">
        <v>9</v>
      </c>
      <c r="AX8" s="41">
        <v>11</v>
      </c>
      <c r="AY8" s="45">
        <v>29</v>
      </c>
      <c r="AZ8" s="21">
        <v>28</v>
      </c>
      <c r="BA8" s="46">
        <v>31</v>
      </c>
      <c r="BB8" s="47">
        <v>30</v>
      </c>
      <c r="BC8" s="13">
        <f t="shared" ref="BC8:BC39" si="25">IF(I8=AU8,BB8,IF(I8=AV8,BB8,IF(I8=AW8,BB8,IF(I8=AX8,BB8,IF(I8=AT8,IF((J8/4-INT(J8/4)=0),AY8,AZ8),BA8)))))</f>
        <v>31</v>
      </c>
      <c r="BD8" s="24">
        <f t="shared" ref="BD8:BD39" si="26">IF(AR8&lt;I8,AR8+12,AR8)</f>
        <v>3</v>
      </c>
      <c r="BE8" s="31">
        <f t="shared" ref="BE8:BE39" si="27">IF(H8&gt;K8,K8+BC8-H8,K8-H8)</f>
        <v>0</v>
      </c>
      <c r="BF8" s="29">
        <f t="shared" ref="BF8:BF39" si="28">DATE(J8,I8,H8)</f>
        <v>38431</v>
      </c>
      <c r="BG8" s="29">
        <f t="shared" ref="BG8:BG39" si="29">DATE(M8,L8,K8)</f>
        <v>38431</v>
      </c>
      <c r="BH8" s="23">
        <f t="shared" ref="BH8:BH39" si="30">BG8-BF8</f>
        <v>0</v>
      </c>
      <c r="BI8" s="280"/>
    </row>
    <row r="9" spans="1:61" ht="13.5" thickBot="1" x14ac:dyDescent="0.25">
      <c r="A9" s="80"/>
      <c r="B9" s="111">
        <f>B8+1</f>
        <v>402</v>
      </c>
      <c r="C9" s="105">
        <v>444</v>
      </c>
      <c r="D9" s="256" t="s">
        <v>70</v>
      </c>
      <c r="E9" s="163"/>
      <c r="F9" s="163"/>
      <c r="G9" s="163"/>
      <c r="H9" s="254"/>
      <c r="I9" s="249"/>
      <c r="J9" s="250"/>
      <c r="K9" s="267"/>
      <c r="L9" s="266"/>
      <c r="M9" s="267"/>
      <c r="N9" s="158" t="e">
        <f t="shared" si="0"/>
        <v>#NUM!</v>
      </c>
      <c r="O9" s="252">
        <f t="shared" si="1"/>
        <v>0</v>
      </c>
      <c r="P9" s="253">
        <f t="shared" si="2"/>
        <v>0</v>
      </c>
      <c r="Q9" s="253">
        <f t="shared" si="3"/>
        <v>0</v>
      </c>
      <c r="R9" s="108">
        <f t="shared" si="4"/>
        <v>0</v>
      </c>
      <c r="S9" s="100">
        <f t="shared" si="5"/>
        <v>0</v>
      </c>
      <c r="T9" s="100">
        <f t="shared" si="6"/>
        <v>0</v>
      </c>
      <c r="U9" s="101">
        <f t="shared" si="7"/>
        <v>0</v>
      </c>
      <c r="V9" s="102">
        <f t="shared" si="8"/>
        <v>0</v>
      </c>
      <c r="W9" s="102">
        <f t="shared" si="9"/>
        <v>0</v>
      </c>
      <c r="X9" s="167">
        <f t="shared" si="10"/>
        <v>0.6</v>
      </c>
      <c r="Y9" s="103">
        <f t="shared" si="11"/>
        <v>0</v>
      </c>
      <c r="Z9" s="48">
        <f t="shared" si="12"/>
        <v>0</v>
      </c>
      <c r="AA9" s="48">
        <f t="shared" si="13"/>
        <v>0</v>
      </c>
      <c r="AB9" s="49">
        <f t="shared" si="14"/>
        <v>0</v>
      </c>
      <c r="AC9" s="109">
        <f t="shared" si="15"/>
        <v>0</v>
      </c>
      <c r="AD9" s="82">
        <f t="shared" si="16"/>
        <v>0</v>
      </c>
      <c r="AE9" s="110">
        <f t="shared" si="17"/>
        <v>0</v>
      </c>
      <c r="AF9" s="213">
        <v>29</v>
      </c>
      <c r="AG9" s="214">
        <v>2</v>
      </c>
      <c r="AH9" s="215">
        <v>2004</v>
      </c>
      <c r="AI9" s="157" t="s">
        <v>20</v>
      </c>
      <c r="AJ9" s="213">
        <v>1</v>
      </c>
      <c r="AK9" s="214">
        <v>3</v>
      </c>
      <c r="AL9" s="215">
        <v>2004</v>
      </c>
      <c r="AM9" s="54">
        <f t="shared" si="18"/>
        <v>0</v>
      </c>
      <c r="AN9" s="50">
        <f t="shared" si="19"/>
        <v>0</v>
      </c>
      <c r="AO9" s="51">
        <f t="shared" si="20"/>
        <v>0</v>
      </c>
      <c r="AP9" s="51">
        <f t="shared" si="21"/>
        <v>0</v>
      </c>
      <c r="AQ9" s="12">
        <f t="shared" si="22"/>
        <v>0</v>
      </c>
      <c r="AR9" s="12">
        <f t="shared" si="23"/>
        <v>0</v>
      </c>
      <c r="AS9" s="20">
        <f t="shared" si="24"/>
        <v>0</v>
      </c>
      <c r="AT9" s="44">
        <v>2</v>
      </c>
      <c r="AU9" s="42">
        <v>4</v>
      </c>
      <c r="AV9" s="22">
        <v>6</v>
      </c>
      <c r="AW9" s="43">
        <v>9</v>
      </c>
      <c r="AX9" s="41">
        <v>11</v>
      </c>
      <c r="AY9" s="45">
        <v>29</v>
      </c>
      <c r="AZ9" s="21">
        <v>28</v>
      </c>
      <c r="BA9" s="46">
        <v>31</v>
      </c>
      <c r="BB9" s="47">
        <v>30</v>
      </c>
      <c r="BC9" s="13">
        <f t="shared" si="25"/>
        <v>31</v>
      </c>
      <c r="BD9" s="24">
        <f t="shared" si="26"/>
        <v>0</v>
      </c>
      <c r="BE9" s="31">
        <f t="shared" si="27"/>
        <v>0</v>
      </c>
      <c r="BF9" s="29" t="e">
        <f t="shared" si="28"/>
        <v>#NUM!</v>
      </c>
      <c r="BG9" s="29" t="e">
        <f t="shared" si="29"/>
        <v>#NUM!</v>
      </c>
      <c r="BH9" s="23" t="e">
        <f t="shared" si="30"/>
        <v>#NUM!</v>
      </c>
      <c r="BI9" s="280"/>
    </row>
    <row r="10" spans="1:61" ht="13.5" thickBot="1" x14ac:dyDescent="0.25">
      <c r="A10" s="80"/>
      <c r="B10" s="111">
        <f t="shared" ref="B10:B73" si="31">B9+1</f>
        <v>403</v>
      </c>
      <c r="C10" s="105"/>
      <c r="D10" s="256"/>
      <c r="E10" s="163"/>
      <c r="F10" s="163"/>
      <c r="G10" s="163"/>
      <c r="H10" s="254"/>
      <c r="I10" s="249"/>
      <c r="J10" s="250"/>
      <c r="K10" s="267"/>
      <c r="L10" s="266"/>
      <c r="M10" s="267"/>
      <c r="N10" s="158" t="e">
        <f t="shared" si="0"/>
        <v>#NUM!</v>
      </c>
      <c r="O10" s="252">
        <f t="shared" si="1"/>
        <v>0</v>
      </c>
      <c r="P10" s="253">
        <f t="shared" si="2"/>
        <v>0</v>
      </c>
      <c r="Q10" s="253">
        <f t="shared" si="3"/>
        <v>0</v>
      </c>
      <c r="R10" s="108">
        <f t="shared" si="4"/>
        <v>0</v>
      </c>
      <c r="S10" s="100">
        <f t="shared" si="5"/>
        <v>0</v>
      </c>
      <c r="T10" s="100">
        <f t="shared" si="6"/>
        <v>0</v>
      </c>
      <c r="U10" s="101">
        <f t="shared" si="7"/>
        <v>0</v>
      </c>
      <c r="V10" s="102">
        <f t="shared" si="8"/>
        <v>0</v>
      </c>
      <c r="W10" s="102">
        <f t="shared" si="9"/>
        <v>0</v>
      </c>
      <c r="X10" s="167">
        <f t="shared" si="10"/>
        <v>0.6</v>
      </c>
      <c r="Y10" s="103">
        <f t="shared" si="11"/>
        <v>0</v>
      </c>
      <c r="Z10" s="48">
        <f t="shared" si="12"/>
        <v>0</v>
      </c>
      <c r="AA10" s="48">
        <f t="shared" si="13"/>
        <v>0</v>
      </c>
      <c r="AB10" s="49">
        <f t="shared" si="14"/>
        <v>0</v>
      </c>
      <c r="AC10" s="109">
        <f t="shared" si="15"/>
        <v>0</v>
      </c>
      <c r="AD10" s="82">
        <f t="shared" si="16"/>
        <v>0</v>
      </c>
      <c r="AE10" s="110">
        <f t="shared" si="17"/>
        <v>0</v>
      </c>
      <c r="AF10" s="213">
        <v>29</v>
      </c>
      <c r="AG10" s="214">
        <v>2</v>
      </c>
      <c r="AH10" s="215">
        <v>2004</v>
      </c>
      <c r="AI10" s="157" t="s">
        <v>20</v>
      </c>
      <c r="AJ10" s="213">
        <v>1</v>
      </c>
      <c r="AK10" s="214">
        <v>3</v>
      </c>
      <c r="AL10" s="215">
        <v>2004</v>
      </c>
      <c r="AM10" s="54">
        <f t="shared" si="18"/>
        <v>0</v>
      </c>
      <c r="AN10" s="50">
        <f t="shared" si="19"/>
        <v>0</v>
      </c>
      <c r="AO10" s="51">
        <f t="shared" si="20"/>
        <v>0</v>
      </c>
      <c r="AP10" s="51">
        <f t="shared" si="21"/>
        <v>0</v>
      </c>
      <c r="AQ10" s="12">
        <f t="shared" si="22"/>
        <v>0</v>
      </c>
      <c r="AR10" s="12">
        <f t="shared" si="23"/>
        <v>0</v>
      </c>
      <c r="AS10" s="20">
        <f t="shared" si="24"/>
        <v>0</v>
      </c>
      <c r="AT10" s="44">
        <v>2</v>
      </c>
      <c r="AU10" s="42">
        <v>4</v>
      </c>
      <c r="AV10" s="22">
        <v>6</v>
      </c>
      <c r="AW10" s="43">
        <v>9</v>
      </c>
      <c r="AX10" s="41">
        <v>11</v>
      </c>
      <c r="AY10" s="45">
        <v>29</v>
      </c>
      <c r="AZ10" s="21">
        <v>28</v>
      </c>
      <c r="BA10" s="46">
        <v>31</v>
      </c>
      <c r="BB10" s="47">
        <v>30</v>
      </c>
      <c r="BC10" s="13">
        <f t="shared" si="25"/>
        <v>31</v>
      </c>
      <c r="BD10" s="24">
        <f t="shared" si="26"/>
        <v>0</v>
      </c>
      <c r="BE10" s="31">
        <f t="shared" si="27"/>
        <v>0</v>
      </c>
      <c r="BF10" s="29" t="e">
        <f t="shared" si="28"/>
        <v>#NUM!</v>
      </c>
      <c r="BG10" s="29" t="e">
        <f t="shared" si="29"/>
        <v>#NUM!</v>
      </c>
      <c r="BH10" s="23" t="e">
        <f t="shared" si="30"/>
        <v>#NUM!</v>
      </c>
      <c r="BI10" s="280"/>
    </row>
    <row r="11" spans="1:61" ht="13.5" thickBot="1" x14ac:dyDescent="0.25">
      <c r="A11" s="80"/>
      <c r="B11" s="111">
        <f t="shared" si="31"/>
        <v>404</v>
      </c>
      <c r="C11" s="105"/>
      <c r="D11" s="256"/>
      <c r="E11" s="163"/>
      <c r="F11" s="163"/>
      <c r="G11" s="163"/>
      <c r="H11" s="254"/>
      <c r="I11" s="249"/>
      <c r="J11" s="250"/>
      <c r="K11" s="267"/>
      <c r="L11" s="266"/>
      <c r="M11" s="267"/>
      <c r="N11" s="158" t="e">
        <f t="shared" si="0"/>
        <v>#NUM!</v>
      </c>
      <c r="O11" s="252">
        <f t="shared" si="1"/>
        <v>0</v>
      </c>
      <c r="P11" s="253">
        <f t="shared" si="2"/>
        <v>0</v>
      </c>
      <c r="Q11" s="253">
        <f t="shared" si="3"/>
        <v>0</v>
      </c>
      <c r="R11" s="108">
        <f t="shared" si="4"/>
        <v>0</v>
      </c>
      <c r="S11" s="100">
        <f t="shared" si="5"/>
        <v>0</v>
      </c>
      <c r="T11" s="100">
        <f t="shared" si="6"/>
        <v>0</v>
      </c>
      <c r="U11" s="101">
        <f t="shared" si="7"/>
        <v>0</v>
      </c>
      <c r="V11" s="102">
        <f t="shared" si="8"/>
        <v>0</v>
      </c>
      <c r="W11" s="102">
        <f t="shared" si="9"/>
        <v>0</v>
      </c>
      <c r="X11" s="167">
        <f t="shared" si="10"/>
        <v>0.6</v>
      </c>
      <c r="Y11" s="103">
        <f t="shared" si="11"/>
        <v>0</v>
      </c>
      <c r="Z11" s="48">
        <f t="shared" si="12"/>
        <v>0</v>
      </c>
      <c r="AA11" s="48">
        <f t="shared" si="13"/>
        <v>0</v>
      </c>
      <c r="AB11" s="49">
        <f t="shared" si="14"/>
        <v>0</v>
      </c>
      <c r="AC11" s="109">
        <f t="shared" si="15"/>
        <v>0</v>
      </c>
      <c r="AD11" s="82">
        <f t="shared" si="16"/>
        <v>0</v>
      </c>
      <c r="AE11" s="110">
        <f t="shared" si="17"/>
        <v>0</v>
      </c>
      <c r="AF11" s="213">
        <v>29</v>
      </c>
      <c r="AG11" s="214">
        <v>2</v>
      </c>
      <c r="AH11" s="215">
        <v>2004</v>
      </c>
      <c r="AI11" s="157" t="s">
        <v>20</v>
      </c>
      <c r="AJ11" s="213">
        <v>1</v>
      </c>
      <c r="AK11" s="214">
        <v>3</v>
      </c>
      <c r="AL11" s="215">
        <v>2004</v>
      </c>
      <c r="AM11" s="54">
        <f t="shared" si="18"/>
        <v>0</v>
      </c>
      <c r="AN11" s="50">
        <f t="shared" si="19"/>
        <v>0</v>
      </c>
      <c r="AO11" s="51">
        <f t="shared" si="20"/>
        <v>0</v>
      </c>
      <c r="AP11" s="51">
        <f t="shared" si="21"/>
        <v>0</v>
      </c>
      <c r="AQ11" s="12">
        <f t="shared" si="22"/>
        <v>0</v>
      </c>
      <c r="AR11" s="12">
        <f t="shared" si="23"/>
        <v>0</v>
      </c>
      <c r="AS11" s="20">
        <f t="shared" si="24"/>
        <v>0</v>
      </c>
      <c r="AT11" s="44">
        <v>2</v>
      </c>
      <c r="AU11" s="42">
        <v>4</v>
      </c>
      <c r="AV11" s="22">
        <v>6</v>
      </c>
      <c r="AW11" s="43">
        <v>9</v>
      </c>
      <c r="AX11" s="41">
        <v>11</v>
      </c>
      <c r="AY11" s="45">
        <v>29</v>
      </c>
      <c r="AZ11" s="21">
        <v>28</v>
      </c>
      <c r="BA11" s="46">
        <v>31</v>
      </c>
      <c r="BB11" s="47">
        <v>30</v>
      </c>
      <c r="BC11" s="13">
        <f t="shared" si="25"/>
        <v>31</v>
      </c>
      <c r="BD11" s="24">
        <f t="shared" si="26"/>
        <v>0</v>
      </c>
      <c r="BE11" s="31">
        <f t="shared" si="27"/>
        <v>0</v>
      </c>
      <c r="BF11" s="29" t="e">
        <f t="shared" si="28"/>
        <v>#NUM!</v>
      </c>
      <c r="BG11" s="29" t="e">
        <f t="shared" si="29"/>
        <v>#NUM!</v>
      </c>
      <c r="BH11" s="23" t="e">
        <f t="shared" si="30"/>
        <v>#NUM!</v>
      </c>
      <c r="BI11" s="280"/>
    </row>
    <row r="12" spans="1:61" ht="13.5" thickBot="1" x14ac:dyDescent="0.25">
      <c r="A12" s="80"/>
      <c r="B12" s="111">
        <f t="shared" si="31"/>
        <v>405</v>
      </c>
      <c r="C12" s="105"/>
      <c r="D12" s="256"/>
      <c r="E12" s="163"/>
      <c r="F12" s="163"/>
      <c r="G12" s="163"/>
      <c r="H12" s="106"/>
      <c r="I12" s="159"/>
      <c r="J12" s="106"/>
      <c r="K12" s="261"/>
      <c r="L12" s="262"/>
      <c r="M12" s="261"/>
      <c r="N12" s="158" t="e">
        <f t="shared" si="0"/>
        <v>#NUM!</v>
      </c>
      <c r="O12" s="252">
        <f t="shared" si="1"/>
        <v>0</v>
      </c>
      <c r="P12" s="253">
        <f t="shared" si="2"/>
        <v>0</v>
      </c>
      <c r="Q12" s="253">
        <f t="shared" si="3"/>
        <v>0</v>
      </c>
      <c r="R12" s="108">
        <f t="shared" si="4"/>
        <v>0</v>
      </c>
      <c r="S12" s="100">
        <f t="shared" si="5"/>
        <v>0</v>
      </c>
      <c r="T12" s="100">
        <f t="shared" si="6"/>
        <v>0</v>
      </c>
      <c r="U12" s="101">
        <f t="shared" si="7"/>
        <v>0</v>
      </c>
      <c r="V12" s="102">
        <f t="shared" si="8"/>
        <v>0</v>
      </c>
      <c r="W12" s="102">
        <f t="shared" si="9"/>
        <v>0</v>
      </c>
      <c r="X12" s="167">
        <f t="shared" si="10"/>
        <v>0.6</v>
      </c>
      <c r="Y12" s="103">
        <f t="shared" si="11"/>
        <v>0</v>
      </c>
      <c r="Z12" s="48">
        <f t="shared" si="12"/>
        <v>0</v>
      </c>
      <c r="AA12" s="48">
        <f t="shared" si="13"/>
        <v>0</v>
      </c>
      <c r="AB12" s="49">
        <f t="shared" si="14"/>
        <v>0</v>
      </c>
      <c r="AC12" s="109">
        <f t="shared" si="15"/>
        <v>0</v>
      </c>
      <c r="AD12" s="82">
        <f t="shared" si="16"/>
        <v>0</v>
      </c>
      <c r="AE12" s="110">
        <f t="shared" si="17"/>
        <v>0</v>
      </c>
      <c r="AF12" s="213">
        <v>29</v>
      </c>
      <c r="AG12" s="214">
        <v>2</v>
      </c>
      <c r="AH12" s="215">
        <v>2004</v>
      </c>
      <c r="AI12" s="157" t="s">
        <v>20</v>
      </c>
      <c r="AJ12" s="213">
        <v>1</v>
      </c>
      <c r="AK12" s="214">
        <v>3</v>
      </c>
      <c r="AL12" s="215">
        <v>2004</v>
      </c>
      <c r="AM12" s="54">
        <f t="shared" si="18"/>
        <v>0</v>
      </c>
      <c r="AN12" s="50">
        <f t="shared" si="19"/>
        <v>0</v>
      </c>
      <c r="AO12" s="51">
        <f t="shared" si="20"/>
        <v>0</v>
      </c>
      <c r="AP12" s="51">
        <f t="shared" si="21"/>
        <v>0</v>
      </c>
      <c r="AQ12" s="12">
        <f t="shared" si="22"/>
        <v>0</v>
      </c>
      <c r="AR12" s="12">
        <f t="shared" si="23"/>
        <v>0</v>
      </c>
      <c r="AS12" s="20">
        <f t="shared" si="24"/>
        <v>0</v>
      </c>
      <c r="AT12" s="44">
        <v>2</v>
      </c>
      <c r="AU12" s="42">
        <v>4</v>
      </c>
      <c r="AV12" s="22">
        <v>6</v>
      </c>
      <c r="AW12" s="43">
        <v>9</v>
      </c>
      <c r="AX12" s="41">
        <v>11</v>
      </c>
      <c r="AY12" s="45">
        <v>29</v>
      </c>
      <c r="AZ12" s="21">
        <v>28</v>
      </c>
      <c r="BA12" s="46">
        <v>31</v>
      </c>
      <c r="BB12" s="47">
        <v>30</v>
      </c>
      <c r="BC12" s="13">
        <f t="shared" si="25"/>
        <v>31</v>
      </c>
      <c r="BD12" s="24">
        <f t="shared" si="26"/>
        <v>0</v>
      </c>
      <c r="BE12" s="31">
        <f t="shared" si="27"/>
        <v>0</v>
      </c>
      <c r="BF12" s="29" t="e">
        <f t="shared" si="28"/>
        <v>#NUM!</v>
      </c>
      <c r="BG12" s="29" t="e">
        <f t="shared" si="29"/>
        <v>#NUM!</v>
      </c>
      <c r="BH12" s="23" t="e">
        <f t="shared" si="30"/>
        <v>#NUM!</v>
      </c>
      <c r="BI12" s="280"/>
    </row>
    <row r="13" spans="1:61" ht="13.5" thickBot="1" x14ac:dyDescent="0.25">
      <c r="A13" s="80"/>
      <c r="B13" s="111">
        <f t="shared" si="31"/>
        <v>406</v>
      </c>
      <c r="C13" s="105"/>
      <c r="D13" s="256"/>
      <c r="E13" s="163"/>
      <c r="F13" s="163"/>
      <c r="G13" s="163"/>
      <c r="H13" s="106"/>
      <c r="I13" s="159"/>
      <c r="J13" s="106"/>
      <c r="K13" s="261"/>
      <c r="L13" s="262"/>
      <c r="M13" s="261"/>
      <c r="N13" s="158" t="e">
        <f t="shared" si="0"/>
        <v>#NUM!</v>
      </c>
      <c r="O13" s="252">
        <f t="shared" si="1"/>
        <v>0</v>
      </c>
      <c r="P13" s="253">
        <f t="shared" si="2"/>
        <v>0</v>
      </c>
      <c r="Q13" s="253">
        <f t="shared" si="3"/>
        <v>0</v>
      </c>
      <c r="R13" s="108">
        <f t="shared" si="4"/>
        <v>0</v>
      </c>
      <c r="S13" s="100">
        <f t="shared" si="5"/>
        <v>0</v>
      </c>
      <c r="T13" s="100">
        <f t="shared" si="6"/>
        <v>0</v>
      </c>
      <c r="U13" s="101">
        <f t="shared" si="7"/>
        <v>0</v>
      </c>
      <c r="V13" s="102">
        <f t="shared" si="8"/>
        <v>0</v>
      </c>
      <c r="W13" s="102">
        <f t="shared" si="9"/>
        <v>0</v>
      </c>
      <c r="X13" s="167">
        <f t="shared" si="10"/>
        <v>0.6</v>
      </c>
      <c r="Y13" s="103">
        <f t="shared" si="11"/>
        <v>0</v>
      </c>
      <c r="Z13" s="48">
        <f t="shared" si="12"/>
        <v>0</v>
      </c>
      <c r="AA13" s="48">
        <f t="shared" si="13"/>
        <v>0</v>
      </c>
      <c r="AB13" s="49">
        <f t="shared" si="14"/>
        <v>0</v>
      </c>
      <c r="AC13" s="109">
        <f t="shared" si="15"/>
        <v>0</v>
      </c>
      <c r="AD13" s="82">
        <f t="shared" si="16"/>
        <v>0</v>
      </c>
      <c r="AE13" s="110">
        <f t="shared" si="17"/>
        <v>0</v>
      </c>
      <c r="AF13" s="213">
        <v>29</v>
      </c>
      <c r="AG13" s="214">
        <v>2</v>
      </c>
      <c r="AH13" s="215">
        <v>2004</v>
      </c>
      <c r="AI13" s="157" t="s">
        <v>20</v>
      </c>
      <c r="AJ13" s="213">
        <v>1</v>
      </c>
      <c r="AK13" s="214">
        <v>3</v>
      </c>
      <c r="AL13" s="215">
        <v>2004</v>
      </c>
      <c r="AM13" s="54">
        <f t="shared" si="18"/>
        <v>0</v>
      </c>
      <c r="AN13" s="50">
        <f t="shared" si="19"/>
        <v>0</v>
      </c>
      <c r="AO13" s="51">
        <f t="shared" si="20"/>
        <v>0</v>
      </c>
      <c r="AP13" s="51">
        <f t="shared" si="21"/>
        <v>0</v>
      </c>
      <c r="AQ13" s="12">
        <f t="shared" si="22"/>
        <v>0</v>
      </c>
      <c r="AR13" s="12">
        <f t="shared" si="23"/>
        <v>0</v>
      </c>
      <c r="AS13" s="20">
        <f t="shared" si="24"/>
        <v>0</v>
      </c>
      <c r="AT13" s="44">
        <v>2</v>
      </c>
      <c r="AU13" s="42">
        <v>4</v>
      </c>
      <c r="AV13" s="22">
        <v>6</v>
      </c>
      <c r="AW13" s="43">
        <v>9</v>
      </c>
      <c r="AX13" s="41">
        <v>11</v>
      </c>
      <c r="AY13" s="45">
        <v>29</v>
      </c>
      <c r="AZ13" s="21">
        <v>28</v>
      </c>
      <c r="BA13" s="46">
        <v>31</v>
      </c>
      <c r="BB13" s="47">
        <v>30</v>
      </c>
      <c r="BC13" s="13">
        <f t="shared" si="25"/>
        <v>31</v>
      </c>
      <c r="BD13" s="24">
        <f t="shared" si="26"/>
        <v>0</v>
      </c>
      <c r="BE13" s="31">
        <f t="shared" si="27"/>
        <v>0</v>
      </c>
      <c r="BF13" s="29" t="e">
        <f t="shared" si="28"/>
        <v>#NUM!</v>
      </c>
      <c r="BG13" s="29" t="e">
        <f t="shared" si="29"/>
        <v>#NUM!</v>
      </c>
      <c r="BH13" s="23" t="e">
        <f t="shared" si="30"/>
        <v>#NUM!</v>
      </c>
      <c r="BI13" s="280"/>
    </row>
    <row r="14" spans="1:61" ht="13.5" thickBot="1" x14ac:dyDescent="0.25">
      <c r="A14" s="80"/>
      <c r="B14" s="111">
        <f t="shared" si="31"/>
        <v>407</v>
      </c>
      <c r="C14" s="105"/>
      <c r="D14" s="256"/>
      <c r="E14" s="163"/>
      <c r="F14" s="163"/>
      <c r="G14" s="163"/>
      <c r="H14" s="106"/>
      <c r="I14" s="159"/>
      <c r="J14" s="106"/>
      <c r="K14" s="261"/>
      <c r="L14" s="262"/>
      <c r="M14" s="261"/>
      <c r="N14" s="158" t="e">
        <f t="shared" si="0"/>
        <v>#NUM!</v>
      </c>
      <c r="O14" s="252">
        <f t="shared" si="1"/>
        <v>0</v>
      </c>
      <c r="P14" s="253">
        <f t="shared" si="2"/>
        <v>0</v>
      </c>
      <c r="Q14" s="253">
        <f t="shared" si="3"/>
        <v>0</v>
      </c>
      <c r="R14" s="108">
        <f t="shared" si="4"/>
        <v>0</v>
      </c>
      <c r="S14" s="100">
        <f t="shared" si="5"/>
        <v>0</v>
      </c>
      <c r="T14" s="100">
        <f t="shared" si="6"/>
        <v>0</v>
      </c>
      <c r="U14" s="101">
        <f t="shared" si="7"/>
        <v>0</v>
      </c>
      <c r="V14" s="102">
        <f t="shared" si="8"/>
        <v>0</v>
      </c>
      <c r="W14" s="102">
        <f t="shared" si="9"/>
        <v>0</v>
      </c>
      <c r="X14" s="167">
        <f t="shared" si="10"/>
        <v>0.6</v>
      </c>
      <c r="Y14" s="103">
        <f t="shared" si="11"/>
        <v>0</v>
      </c>
      <c r="Z14" s="48">
        <f t="shared" si="12"/>
        <v>0</v>
      </c>
      <c r="AA14" s="48">
        <f t="shared" si="13"/>
        <v>0</v>
      </c>
      <c r="AB14" s="49">
        <f t="shared" si="14"/>
        <v>0</v>
      </c>
      <c r="AC14" s="109">
        <f t="shared" si="15"/>
        <v>0</v>
      </c>
      <c r="AD14" s="82">
        <f t="shared" si="16"/>
        <v>0</v>
      </c>
      <c r="AE14" s="110">
        <f t="shared" si="17"/>
        <v>0</v>
      </c>
      <c r="AF14" s="213">
        <v>29</v>
      </c>
      <c r="AG14" s="214">
        <v>2</v>
      </c>
      <c r="AH14" s="215">
        <v>2004</v>
      </c>
      <c r="AI14" s="157" t="s">
        <v>20</v>
      </c>
      <c r="AJ14" s="213">
        <v>1</v>
      </c>
      <c r="AK14" s="214">
        <v>3</v>
      </c>
      <c r="AL14" s="215">
        <v>2004</v>
      </c>
      <c r="AM14" s="54">
        <f t="shared" si="18"/>
        <v>0</v>
      </c>
      <c r="AN14" s="50">
        <f t="shared" si="19"/>
        <v>0</v>
      </c>
      <c r="AO14" s="51">
        <f t="shared" si="20"/>
        <v>0</v>
      </c>
      <c r="AP14" s="51">
        <f t="shared" si="21"/>
        <v>0</v>
      </c>
      <c r="AQ14" s="12">
        <f t="shared" si="22"/>
        <v>0</v>
      </c>
      <c r="AR14" s="12">
        <f t="shared" si="23"/>
        <v>0</v>
      </c>
      <c r="AS14" s="20">
        <f t="shared" si="24"/>
        <v>0</v>
      </c>
      <c r="AT14" s="44">
        <v>2</v>
      </c>
      <c r="AU14" s="42">
        <v>4</v>
      </c>
      <c r="AV14" s="22">
        <v>6</v>
      </c>
      <c r="AW14" s="43">
        <v>9</v>
      </c>
      <c r="AX14" s="41">
        <v>11</v>
      </c>
      <c r="AY14" s="45">
        <v>29</v>
      </c>
      <c r="AZ14" s="21">
        <v>28</v>
      </c>
      <c r="BA14" s="46">
        <v>31</v>
      </c>
      <c r="BB14" s="47">
        <v>30</v>
      </c>
      <c r="BC14" s="13">
        <f t="shared" si="25"/>
        <v>31</v>
      </c>
      <c r="BD14" s="24">
        <f t="shared" si="26"/>
        <v>0</v>
      </c>
      <c r="BE14" s="31">
        <f t="shared" si="27"/>
        <v>0</v>
      </c>
      <c r="BF14" s="29" t="e">
        <f t="shared" si="28"/>
        <v>#NUM!</v>
      </c>
      <c r="BG14" s="29" t="e">
        <f t="shared" si="29"/>
        <v>#NUM!</v>
      </c>
      <c r="BH14" s="23" t="e">
        <f t="shared" si="30"/>
        <v>#NUM!</v>
      </c>
      <c r="BI14" s="280"/>
    </row>
    <row r="15" spans="1:61" ht="13.5" thickBot="1" x14ac:dyDescent="0.25">
      <c r="A15" s="80"/>
      <c r="B15" s="111">
        <f t="shared" si="31"/>
        <v>408</v>
      </c>
      <c r="C15" s="105"/>
      <c r="D15" s="256"/>
      <c r="E15" s="163"/>
      <c r="F15" s="163"/>
      <c r="G15" s="163"/>
      <c r="H15" s="106"/>
      <c r="I15" s="159"/>
      <c r="J15" s="106"/>
      <c r="K15" s="261"/>
      <c r="L15" s="262"/>
      <c r="M15" s="261"/>
      <c r="N15" s="158" t="e">
        <f t="shared" si="0"/>
        <v>#NUM!</v>
      </c>
      <c r="O15" s="252">
        <f t="shared" si="1"/>
        <v>0</v>
      </c>
      <c r="P15" s="253">
        <f t="shared" si="2"/>
        <v>0</v>
      </c>
      <c r="Q15" s="253">
        <f t="shared" si="3"/>
        <v>0</v>
      </c>
      <c r="R15" s="108">
        <f t="shared" si="4"/>
        <v>0</v>
      </c>
      <c r="S15" s="100">
        <f t="shared" si="5"/>
        <v>0</v>
      </c>
      <c r="T15" s="100">
        <f t="shared" si="6"/>
        <v>0</v>
      </c>
      <c r="U15" s="101">
        <f t="shared" si="7"/>
        <v>0</v>
      </c>
      <c r="V15" s="102">
        <f t="shared" si="8"/>
        <v>0</v>
      </c>
      <c r="W15" s="102">
        <f t="shared" si="9"/>
        <v>0</v>
      </c>
      <c r="X15" s="167">
        <f t="shared" si="10"/>
        <v>0.6</v>
      </c>
      <c r="Y15" s="103">
        <f t="shared" si="11"/>
        <v>0</v>
      </c>
      <c r="Z15" s="48">
        <f t="shared" si="12"/>
        <v>0</v>
      </c>
      <c r="AA15" s="48">
        <f t="shared" si="13"/>
        <v>0</v>
      </c>
      <c r="AB15" s="49">
        <f t="shared" si="14"/>
        <v>0</v>
      </c>
      <c r="AC15" s="109">
        <f t="shared" si="15"/>
        <v>0</v>
      </c>
      <c r="AD15" s="82">
        <f t="shared" si="16"/>
        <v>0</v>
      </c>
      <c r="AE15" s="110">
        <f t="shared" si="17"/>
        <v>0</v>
      </c>
      <c r="AF15" s="213">
        <v>29</v>
      </c>
      <c r="AG15" s="214">
        <v>2</v>
      </c>
      <c r="AH15" s="215">
        <v>2004</v>
      </c>
      <c r="AI15" s="157" t="s">
        <v>20</v>
      </c>
      <c r="AJ15" s="213">
        <v>1</v>
      </c>
      <c r="AK15" s="214">
        <v>3</v>
      </c>
      <c r="AL15" s="215">
        <v>2004</v>
      </c>
      <c r="AM15" s="54">
        <f t="shared" si="18"/>
        <v>0</v>
      </c>
      <c r="AN15" s="50">
        <f t="shared" si="19"/>
        <v>0</v>
      </c>
      <c r="AO15" s="51">
        <f t="shared" si="20"/>
        <v>0</v>
      </c>
      <c r="AP15" s="51">
        <f t="shared" si="21"/>
        <v>0</v>
      </c>
      <c r="AQ15" s="12">
        <f t="shared" si="22"/>
        <v>0</v>
      </c>
      <c r="AR15" s="12">
        <f t="shared" si="23"/>
        <v>0</v>
      </c>
      <c r="AS15" s="20">
        <f t="shared" si="24"/>
        <v>0</v>
      </c>
      <c r="AT15" s="44">
        <v>2</v>
      </c>
      <c r="AU15" s="42">
        <v>4</v>
      </c>
      <c r="AV15" s="22">
        <v>6</v>
      </c>
      <c r="AW15" s="43">
        <v>9</v>
      </c>
      <c r="AX15" s="41">
        <v>11</v>
      </c>
      <c r="AY15" s="45">
        <v>29</v>
      </c>
      <c r="AZ15" s="21">
        <v>28</v>
      </c>
      <c r="BA15" s="46">
        <v>31</v>
      </c>
      <c r="BB15" s="47">
        <v>30</v>
      </c>
      <c r="BC15" s="13">
        <f t="shared" si="25"/>
        <v>31</v>
      </c>
      <c r="BD15" s="24">
        <f t="shared" si="26"/>
        <v>0</v>
      </c>
      <c r="BE15" s="31">
        <f t="shared" si="27"/>
        <v>0</v>
      </c>
      <c r="BF15" s="29" t="e">
        <f t="shared" si="28"/>
        <v>#NUM!</v>
      </c>
      <c r="BG15" s="29" t="e">
        <f t="shared" si="29"/>
        <v>#NUM!</v>
      </c>
      <c r="BH15" s="23" t="e">
        <f t="shared" si="30"/>
        <v>#NUM!</v>
      </c>
      <c r="BI15" s="280"/>
    </row>
    <row r="16" spans="1:61" ht="13.5" thickBot="1" x14ac:dyDescent="0.25">
      <c r="A16" s="80"/>
      <c r="B16" s="111">
        <f t="shared" si="31"/>
        <v>409</v>
      </c>
      <c r="C16" s="105"/>
      <c r="D16" s="256"/>
      <c r="E16" s="163"/>
      <c r="F16" s="163"/>
      <c r="G16" s="163"/>
      <c r="H16" s="106"/>
      <c r="I16" s="159"/>
      <c r="J16" s="106"/>
      <c r="K16" s="261"/>
      <c r="L16" s="262"/>
      <c r="M16" s="261"/>
      <c r="N16" s="158" t="e">
        <f t="shared" si="0"/>
        <v>#NUM!</v>
      </c>
      <c r="O16" s="252">
        <f t="shared" si="1"/>
        <v>0</v>
      </c>
      <c r="P16" s="253">
        <f t="shared" si="2"/>
        <v>0</v>
      </c>
      <c r="Q16" s="253">
        <f t="shared" si="3"/>
        <v>0</v>
      </c>
      <c r="R16" s="108">
        <f t="shared" si="4"/>
        <v>0</v>
      </c>
      <c r="S16" s="100">
        <f t="shared" si="5"/>
        <v>0</v>
      </c>
      <c r="T16" s="100">
        <f t="shared" si="6"/>
        <v>0</v>
      </c>
      <c r="U16" s="101">
        <f t="shared" si="7"/>
        <v>0</v>
      </c>
      <c r="V16" s="102">
        <f t="shared" si="8"/>
        <v>0</v>
      </c>
      <c r="W16" s="102">
        <f t="shared" si="9"/>
        <v>0</v>
      </c>
      <c r="X16" s="167">
        <f t="shared" si="10"/>
        <v>0.6</v>
      </c>
      <c r="Y16" s="103">
        <f t="shared" si="11"/>
        <v>0</v>
      </c>
      <c r="Z16" s="48">
        <f t="shared" si="12"/>
        <v>0</v>
      </c>
      <c r="AA16" s="48">
        <f t="shared" si="13"/>
        <v>0</v>
      </c>
      <c r="AB16" s="49">
        <f t="shared" si="14"/>
        <v>0</v>
      </c>
      <c r="AC16" s="109">
        <f t="shared" si="15"/>
        <v>0</v>
      </c>
      <c r="AD16" s="82">
        <f t="shared" si="16"/>
        <v>0</v>
      </c>
      <c r="AE16" s="110">
        <f t="shared" si="17"/>
        <v>0</v>
      </c>
      <c r="AF16" s="213">
        <v>29</v>
      </c>
      <c r="AG16" s="214">
        <v>2</v>
      </c>
      <c r="AH16" s="215">
        <v>2004</v>
      </c>
      <c r="AI16" s="157" t="s">
        <v>20</v>
      </c>
      <c r="AJ16" s="213">
        <v>1</v>
      </c>
      <c r="AK16" s="214">
        <v>3</v>
      </c>
      <c r="AL16" s="215">
        <v>2004</v>
      </c>
      <c r="AM16" s="54">
        <f t="shared" si="18"/>
        <v>0</v>
      </c>
      <c r="AN16" s="50">
        <f t="shared" si="19"/>
        <v>0</v>
      </c>
      <c r="AO16" s="51">
        <f t="shared" si="20"/>
        <v>0</v>
      </c>
      <c r="AP16" s="51">
        <f t="shared" si="21"/>
        <v>0</v>
      </c>
      <c r="AQ16" s="12">
        <f t="shared" si="22"/>
        <v>0</v>
      </c>
      <c r="AR16" s="12">
        <f t="shared" si="23"/>
        <v>0</v>
      </c>
      <c r="AS16" s="20">
        <f t="shared" si="24"/>
        <v>0</v>
      </c>
      <c r="AT16" s="44">
        <v>2</v>
      </c>
      <c r="AU16" s="42">
        <v>4</v>
      </c>
      <c r="AV16" s="22">
        <v>6</v>
      </c>
      <c r="AW16" s="43">
        <v>9</v>
      </c>
      <c r="AX16" s="41">
        <v>11</v>
      </c>
      <c r="AY16" s="45">
        <v>29</v>
      </c>
      <c r="AZ16" s="21">
        <v>28</v>
      </c>
      <c r="BA16" s="46">
        <v>31</v>
      </c>
      <c r="BB16" s="47">
        <v>30</v>
      </c>
      <c r="BC16" s="13">
        <f t="shared" si="25"/>
        <v>31</v>
      </c>
      <c r="BD16" s="24">
        <f t="shared" si="26"/>
        <v>0</v>
      </c>
      <c r="BE16" s="31">
        <f t="shared" si="27"/>
        <v>0</v>
      </c>
      <c r="BF16" s="29" t="e">
        <f t="shared" si="28"/>
        <v>#NUM!</v>
      </c>
      <c r="BG16" s="29" t="e">
        <f t="shared" si="29"/>
        <v>#NUM!</v>
      </c>
      <c r="BH16" s="23" t="e">
        <f t="shared" si="30"/>
        <v>#NUM!</v>
      </c>
      <c r="BI16" s="280"/>
    </row>
    <row r="17" spans="1:61" ht="13.5" thickBot="1" x14ac:dyDescent="0.25">
      <c r="A17" s="80"/>
      <c r="B17" s="148">
        <f t="shared" si="31"/>
        <v>410</v>
      </c>
      <c r="C17" s="156"/>
      <c r="D17" s="257"/>
      <c r="E17" s="164"/>
      <c r="F17" s="164"/>
      <c r="G17" s="164"/>
      <c r="H17" s="150"/>
      <c r="I17" s="160"/>
      <c r="J17" s="150"/>
      <c r="K17" s="263"/>
      <c r="L17" s="264"/>
      <c r="M17" s="263"/>
      <c r="N17" s="158" t="e">
        <f t="shared" si="0"/>
        <v>#NUM!</v>
      </c>
      <c r="O17" s="252">
        <f t="shared" si="1"/>
        <v>0</v>
      </c>
      <c r="P17" s="253">
        <f t="shared" si="2"/>
        <v>0</v>
      </c>
      <c r="Q17" s="253">
        <f t="shared" si="3"/>
        <v>0</v>
      </c>
      <c r="R17" s="161">
        <f t="shared" si="4"/>
        <v>0</v>
      </c>
      <c r="S17" s="151">
        <f t="shared" si="5"/>
        <v>0</v>
      </c>
      <c r="T17" s="151">
        <f t="shared" si="6"/>
        <v>0</v>
      </c>
      <c r="U17" s="152">
        <f t="shared" si="7"/>
        <v>0</v>
      </c>
      <c r="V17" s="153">
        <f t="shared" si="8"/>
        <v>0</v>
      </c>
      <c r="W17" s="153">
        <f t="shared" si="9"/>
        <v>0</v>
      </c>
      <c r="X17" s="168">
        <f t="shared" si="10"/>
        <v>0.6</v>
      </c>
      <c r="Y17" s="103">
        <f t="shared" si="11"/>
        <v>0</v>
      </c>
      <c r="Z17" s="48">
        <f t="shared" si="12"/>
        <v>0</v>
      </c>
      <c r="AA17" s="48">
        <f t="shared" si="13"/>
        <v>0</v>
      </c>
      <c r="AB17" s="49">
        <f t="shared" si="14"/>
        <v>0</v>
      </c>
      <c r="AC17" s="109">
        <f t="shared" si="15"/>
        <v>0</v>
      </c>
      <c r="AD17" s="82">
        <f t="shared" si="16"/>
        <v>0</v>
      </c>
      <c r="AE17" s="110">
        <f t="shared" si="17"/>
        <v>0</v>
      </c>
      <c r="AF17" s="213">
        <v>29</v>
      </c>
      <c r="AG17" s="214">
        <v>2</v>
      </c>
      <c r="AH17" s="215">
        <v>2004</v>
      </c>
      <c r="AI17" s="157" t="s">
        <v>20</v>
      </c>
      <c r="AJ17" s="213">
        <v>1</v>
      </c>
      <c r="AK17" s="214">
        <v>3</v>
      </c>
      <c r="AL17" s="215">
        <v>2004</v>
      </c>
      <c r="AM17" s="54">
        <f t="shared" si="18"/>
        <v>0</v>
      </c>
      <c r="AN17" s="50">
        <f t="shared" si="19"/>
        <v>0</v>
      </c>
      <c r="AO17" s="51">
        <f t="shared" si="20"/>
        <v>0</v>
      </c>
      <c r="AP17" s="51">
        <f t="shared" si="21"/>
        <v>0</v>
      </c>
      <c r="AQ17" s="12">
        <f t="shared" si="22"/>
        <v>0</v>
      </c>
      <c r="AR17" s="12">
        <f t="shared" si="23"/>
        <v>0</v>
      </c>
      <c r="AS17" s="20">
        <f t="shared" si="24"/>
        <v>0</v>
      </c>
      <c r="AT17" s="44">
        <v>2</v>
      </c>
      <c r="AU17" s="42">
        <v>4</v>
      </c>
      <c r="AV17" s="22">
        <v>6</v>
      </c>
      <c r="AW17" s="43">
        <v>9</v>
      </c>
      <c r="AX17" s="41">
        <v>11</v>
      </c>
      <c r="AY17" s="45">
        <v>29</v>
      </c>
      <c r="AZ17" s="21">
        <v>28</v>
      </c>
      <c r="BA17" s="46">
        <v>31</v>
      </c>
      <c r="BB17" s="47">
        <v>30</v>
      </c>
      <c r="BC17" s="13">
        <f t="shared" si="25"/>
        <v>31</v>
      </c>
      <c r="BD17" s="24">
        <f t="shared" si="26"/>
        <v>0</v>
      </c>
      <c r="BE17" s="31">
        <f t="shared" si="27"/>
        <v>0</v>
      </c>
      <c r="BF17" s="29" t="e">
        <f t="shared" si="28"/>
        <v>#NUM!</v>
      </c>
      <c r="BG17" s="29" t="e">
        <f t="shared" si="29"/>
        <v>#NUM!</v>
      </c>
      <c r="BH17" s="23" t="e">
        <f t="shared" si="30"/>
        <v>#NUM!</v>
      </c>
      <c r="BI17" s="280"/>
    </row>
    <row r="18" spans="1:61" ht="14.25" thickTop="1" thickBot="1" x14ac:dyDescent="0.25">
      <c r="A18" s="80"/>
      <c r="B18" s="104">
        <f t="shared" si="31"/>
        <v>411</v>
      </c>
      <c r="C18" s="99"/>
      <c r="D18" s="258"/>
      <c r="E18" s="165"/>
      <c r="F18" s="165"/>
      <c r="G18" s="165"/>
      <c r="H18" s="107"/>
      <c r="I18" s="107"/>
      <c r="J18" s="107"/>
      <c r="K18" s="261"/>
      <c r="L18" s="261"/>
      <c r="M18" s="261"/>
      <c r="N18" s="158" t="e">
        <f t="shared" si="0"/>
        <v>#NUM!</v>
      </c>
      <c r="O18" s="252">
        <f t="shared" si="1"/>
        <v>0</v>
      </c>
      <c r="P18" s="253">
        <f t="shared" si="2"/>
        <v>0</v>
      </c>
      <c r="Q18" s="253">
        <f t="shared" si="3"/>
        <v>0</v>
      </c>
      <c r="R18" s="155">
        <f t="shared" si="4"/>
        <v>0</v>
      </c>
      <c r="S18" s="100">
        <f t="shared" si="5"/>
        <v>0</v>
      </c>
      <c r="T18" s="100">
        <f t="shared" si="6"/>
        <v>0</v>
      </c>
      <c r="U18" s="101">
        <f t="shared" si="7"/>
        <v>0</v>
      </c>
      <c r="V18" s="102">
        <f t="shared" si="8"/>
        <v>0</v>
      </c>
      <c r="W18" s="102">
        <f t="shared" si="9"/>
        <v>0</v>
      </c>
      <c r="X18" s="167">
        <f t="shared" si="10"/>
        <v>0.6</v>
      </c>
      <c r="Y18" s="103">
        <f t="shared" si="11"/>
        <v>0</v>
      </c>
      <c r="Z18" s="48">
        <f t="shared" si="12"/>
        <v>0</v>
      </c>
      <c r="AA18" s="48">
        <f t="shared" si="13"/>
        <v>0</v>
      </c>
      <c r="AB18" s="49">
        <f t="shared" si="14"/>
        <v>0</v>
      </c>
      <c r="AC18" s="109">
        <f t="shared" si="15"/>
        <v>0</v>
      </c>
      <c r="AD18" s="82">
        <f t="shared" si="16"/>
        <v>0</v>
      </c>
      <c r="AE18" s="110">
        <f t="shared" si="17"/>
        <v>0</v>
      </c>
      <c r="AF18" s="213">
        <v>29</v>
      </c>
      <c r="AG18" s="214">
        <v>2</v>
      </c>
      <c r="AH18" s="215">
        <v>2004</v>
      </c>
      <c r="AI18" s="157" t="s">
        <v>20</v>
      </c>
      <c r="AJ18" s="213">
        <v>1</v>
      </c>
      <c r="AK18" s="214">
        <v>3</v>
      </c>
      <c r="AL18" s="215">
        <v>2004</v>
      </c>
      <c r="AM18" s="54">
        <f t="shared" si="18"/>
        <v>0</v>
      </c>
      <c r="AN18" s="50">
        <f t="shared" si="19"/>
        <v>0</v>
      </c>
      <c r="AO18" s="51">
        <f t="shared" si="20"/>
        <v>0</v>
      </c>
      <c r="AP18" s="51">
        <f t="shared" si="21"/>
        <v>0</v>
      </c>
      <c r="AQ18" s="12">
        <f t="shared" si="22"/>
        <v>0</v>
      </c>
      <c r="AR18" s="12">
        <f t="shared" si="23"/>
        <v>0</v>
      </c>
      <c r="AS18" s="20">
        <f t="shared" si="24"/>
        <v>0</v>
      </c>
      <c r="AT18" s="44">
        <v>2</v>
      </c>
      <c r="AU18" s="42">
        <v>4</v>
      </c>
      <c r="AV18" s="22">
        <v>6</v>
      </c>
      <c r="AW18" s="43">
        <v>9</v>
      </c>
      <c r="AX18" s="41">
        <v>11</v>
      </c>
      <c r="AY18" s="45">
        <v>29</v>
      </c>
      <c r="AZ18" s="21">
        <v>28</v>
      </c>
      <c r="BA18" s="46">
        <v>31</v>
      </c>
      <c r="BB18" s="47">
        <v>30</v>
      </c>
      <c r="BC18" s="13">
        <f t="shared" si="25"/>
        <v>31</v>
      </c>
      <c r="BD18" s="24">
        <f t="shared" si="26"/>
        <v>0</v>
      </c>
      <c r="BE18" s="31">
        <f t="shared" si="27"/>
        <v>0</v>
      </c>
      <c r="BF18" s="29" t="e">
        <f t="shared" si="28"/>
        <v>#NUM!</v>
      </c>
      <c r="BG18" s="29" t="e">
        <f t="shared" si="29"/>
        <v>#NUM!</v>
      </c>
      <c r="BH18" s="23" t="e">
        <f t="shared" si="30"/>
        <v>#NUM!</v>
      </c>
      <c r="BI18" s="280"/>
    </row>
    <row r="19" spans="1:61" ht="13.5" thickBot="1" x14ac:dyDescent="0.25">
      <c r="A19" s="80"/>
      <c r="B19" s="111">
        <f t="shared" si="31"/>
        <v>412</v>
      </c>
      <c r="C19" s="105"/>
      <c r="D19" s="256"/>
      <c r="E19" s="163"/>
      <c r="F19" s="163"/>
      <c r="G19" s="163"/>
      <c r="H19" s="106"/>
      <c r="I19" s="106"/>
      <c r="J19" s="106"/>
      <c r="K19" s="261"/>
      <c r="L19" s="261"/>
      <c r="M19" s="261"/>
      <c r="N19" s="158" t="e">
        <f t="shared" si="0"/>
        <v>#NUM!</v>
      </c>
      <c r="O19" s="252">
        <f t="shared" si="1"/>
        <v>0</v>
      </c>
      <c r="P19" s="253">
        <f t="shared" si="2"/>
        <v>0</v>
      </c>
      <c r="Q19" s="253">
        <f t="shared" si="3"/>
        <v>0</v>
      </c>
      <c r="R19" s="108">
        <f t="shared" si="4"/>
        <v>0</v>
      </c>
      <c r="S19" s="100">
        <f t="shared" si="5"/>
        <v>0</v>
      </c>
      <c r="T19" s="100">
        <f t="shared" si="6"/>
        <v>0</v>
      </c>
      <c r="U19" s="101">
        <f t="shared" si="7"/>
        <v>0</v>
      </c>
      <c r="V19" s="102">
        <f t="shared" si="8"/>
        <v>0</v>
      </c>
      <c r="W19" s="102">
        <f t="shared" si="9"/>
        <v>0</v>
      </c>
      <c r="X19" s="167">
        <f t="shared" si="10"/>
        <v>0.6</v>
      </c>
      <c r="Y19" s="103">
        <f t="shared" si="11"/>
        <v>0</v>
      </c>
      <c r="Z19" s="48">
        <f t="shared" si="12"/>
        <v>0</v>
      </c>
      <c r="AA19" s="48">
        <f t="shared" si="13"/>
        <v>0</v>
      </c>
      <c r="AB19" s="49">
        <f t="shared" si="14"/>
        <v>0</v>
      </c>
      <c r="AC19" s="109">
        <f t="shared" si="15"/>
        <v>0</v>
      </c>
      <c r="AD19" s="82">
        <f t="shared" si="16"/>
        <v>0</v>
      </c>
      <c r="AE19" s="110">
        <f t="shared" si="17"/>
        <v>0</v>
      </c>
      <c r="AF19" s="213">
        <v>29</v>
      </c>
      <c r="AG19" s="214">
        <v>2</v>
      </c>
      <c r="AH19" s="215">
        <v>2004</v>
      </c>
      <c r="AI19" s="157" t="s">
        <v>20</v>
      </c>
      <c r="AJ19" s="213">
        <v>1</v>
      </c>
      <c r="AK19" s="214">
        <v>3</v>
      </c>
      <c r="AL19" s="215">
        <v>2004</v>
      </c>
      <c r="AM19" s="54">
        <f t="shared" si="18"/>
        <v>0</v>
      </c>
      <c r="AN19" s="50">
        <f t="shared" si="19"/>
        <v>0</v>
      </c>
      <c r="AO19" s="51">
        <f t="shared" si="20"/>
        <v>0</v>
      </c>
      <c r="AP19" s="51">
        <f t="shared" si="21"/>
        <v>0</v>
      </c>
      <c r="AQ19" s="12">
        <f t="shared" si="22"/>
        <v>0</v>
      </c>
      <c r="AR19" s="12">
        <f t="shared" si="23"/>
        <v>0</v>
      </c>
      <c r="AS19" s="20">
        <f t="shared" si="24"/>
        <v>0</v>
      </c>
      <c r="AT19" s="44">
        <v>2</v>
      </c>
      <c r="AU19" s="42">
        <v>4</v>
      </c>
      <c r="AV19" s="22">
        <v>6</v>
      </c>
      <c r="AW19" s="43">
        <v>9</v>
      </c>
      <c r="AX19" s="41">
        <v>11</v>
      </c>
      <c r="AY19" s="45">
        <v>29</v>
      </c>
      <c r="AZ19" s="21">
        <v>28</v>
      </c>
      <c r="BA19" s="46">
        <v>31</v>
      </c>
      <c r="BB19" s="47">
        <v>30</v>
      </c>
      <c r="BC19" s="13">
        <f t="shared" si="25"/>
        <v>31</v>
      </c>
      <c r="BD19" s="24">
        <f t="shared" si="26"/>
        <v>0</v>
      </c>
      <c r="BE19" s="31">
        <f t="shared" si="27"/>
        <v>0</v>
      </c>
      <c r="BF19" s="29" t="e">
        <f t="shared" si="28"/>
        <v>#NUM!</v>
      </c>
      <c r="BG19" s="29" t="e">
        <f t="shared" si="29"/>
        <v>#NUM!</v>
      </c>
      <c r="BH19" s="23" t="e">
        <f t="shared" si="30"/>
        <v>#NUM!</v>
      </c>
      <c r="BI19" s="280"/>
    </row>
    <row r="20" spans="1:61" ht="13.5" thickBot="1" x14ac:dyDescent="0.25">
      <c r="A20" s="80"/>
      <c r="B20" s="111">
        <f t="shared" si="31"/>
        <v>413</v>
      </c>
      <c r="C20" s="105"/>
      <c r="D20" s="256"/>
      <c r="E20" s="163"/>
      <c r="F20" s="163"/>
      <c r="G20" s="163"/>
      <c r="H20" s="106"/>
      <c r="I20" s="106"/>
      <c r="J20" s="106"/>
      <c r="K20" s="261"/>
      <c r="L20" s="261"/>
      <c r="M20" s="261"/>
      <c r="N20" s="158" t="e">
        <f t="shared" si="0"/>
        <v>#NUM!</v>
      </c>
      <c r="O20" s="252">
        <f t="shared" si="1"/>
        <v>0</v>
      </c>
      <c r="P20" s="253">
        <f t="shared" si="2"/>
        <v>0</v>
      </c>
      <c r="Q20" s="253">
        <f t="shared" si="3"/>
        <v>0</v>
      </c>
      <c r="R20" s="108">
        <f t="shared" si="4"/>
        <v>0</v>
      </c>
      <c r="S20" s="100">
        <f t="shared" si="5"/>
        <v>0</v>
      </c>
      <c r="T20" s="100">
        <f t="shared" si="6"/>
        <v>0</v>
      </c>
      <c r="U20" s="101">
        <f t="shared" si="7"/>
        <v>0</v>
      </c>
      <c r="V20" s="102">
        <f t="shared" si="8"/>
        <v>0</v>
      </c>
      <c r="W20" s="102">
        <f t="shared" si="9"/>
        <v>0</v>
      </c>
      <c r="X20" s="167">
        <f t="shared" si="10"/>
        <v>0.6</v>
      </c>
      <c r="Y20" s="103">
        <f t="shared" si="11"/>
        <v>0</v>
      </c>
      <c r="Z20" s="48">
        <f t="shared" si="12"/>
        <v>0</v>
      </c>
      <c r="AA20" s="48">
        <f t="shared" si="13"/>
        <v>0</v>
      </c>
      <c r="AB20" s="49">
        <f t="shared" si="14"/>
        <v>0</v>
      </c>
      <c r="AC20" s="109">
        <f t="shared" si="15"/>
        <v>0</v>
      </c>
      <c r="AD20" s="82">
        <f t="shared" si="16"/>
        <v>0</v>
      </c>
      <c r="AE20" s="110">
        <f t="shared" si="17"/>
        <v>0</v>
      </c>
      <c r="AF20" s="213">
        <v>29</v>
      </c>
      <c r="AG20" s="214">
        <v>2</v>
      </c>
      <c r="AH20" s="215">
        <v>2004</v>
      </c>
      <c r="AI20" s="157" t="s">
        <v>20</v>
      </c>
      <c r="AJ20" s="213">
        <v>1</v>
      </c>
      <c r="AK20" s="214">
        <v>3</v>
      </c>
      <c r="AL20" s="215">
        <v>2004</v>
      </c>
      <c r="AM20" s="54">
        <f t="shared" si="18"/>
        <v>0</v>
      </c>
      <c r="AN20" s="50">
        <f t="shared" si="19"/>
        <v>0</v>
      </c>
      <c r="AO20" s="51">
        <f t="shared" si="20"/>
        <v>0</v>
      </c>
      <c r="AP20" s="51">
        <f t="shared" si="21"/>
        <v>0</v>
      </c>
      <c r="AQ20" s="12">
        <f t="shared" si="22"/>
        <v>0</v>
      </c>
      <c r="AR20" s="12">
        <f t="shared" si="23"/>
        <v>0</v>
      </c>
      <c r="AS20" s="20">
        <f t="shared" si="24"/>
        <v>0</v>
      </c>
      <c r="AT20" s="44">
        <v>2</v>
      </c>
      <c r="AU20" s="42">
        <v>4</v>
      </c>
      <c r="AV20" s="22">
        <v>6</v>
      </c>
      <c r="AW20" s="43">
        <v>9</v>
      </c>
      <c r="AX20" s="41">
        <v>11</v>
      </c>
      <c r="AY20" s="45">
        <v>29</v>
      </c>
      <c r="AZ20" s="21">
        <v>28</v>
      </c>
      <c r="BA20" s="46">
        <v>31</v>
      </c>
      <c r="BB20" s="47">
        <v>30</v>
      </c>
      <c r="BC20" s="13">
        <f t="shared" si="25"/>
        <v>31</v>
      </c>
      <c r="BD20" s="24">
        <f t="shared" si="26"/>
        <v>0</v>
      </c>
      <c r="BE20" s="31">
        <f t="shared" si="27"/>
        <v>0</v>
      </c>
      <c r="BF20" s="29" t="e">
        <f t="shared" si="28"/>
        <v>#NUM!</v>
      </c>
      <c r="BG20" s="29" t="e">
        <f t="shared" si="29"/>
        <v>#NUM!</v>
      </c>
      <c r="BH20" s="23" t="e">
        <f t="shared" si="30"/>
        <v>#NUM!</v>
      </c>
      <c r="BI20" s="280"/>
    </row>
    <row r="21" spans="1:61" ht="13.5" thickBot="1" x14ac:dyDescent="0.25">
      <c r="A21" s="80"/>
      <c r="B21" s="111">
        <f t="shared" si="31"/>
        <v>414</v>
      </c>
      <c r="C21" s="112"/>
      <c r="D21" s="256"/>
      <c r="E21" s="163"/>
      <c r="F21" s="163"/>
      <c r="G21" s="163"/>
      <c r="H21" s="106"/>
      <c r="I21" s="106"/>
      <c r="J21" s="106"/>
      <c r="K21" s="261"/>
      <c r="L21" s="261"/>
      <c r="M21" s="261"/>
      <c r="N21" s="158" t="e">
        <f t="shared" si="0"/>
        <v>#NUM!</v>
      </c>
      <c r="O21" s="252">
        <f t="shared" si="1"/>
        <v>0</v>
      </c>
      <c r="P21" s="253">
        <f t="shared" si="2"/>
        <v>0</v>
      </c>
      <c r="Q21" s="253">
        <f t="shared" si="3"/>
        <v>0</v>
      </c>
      <c r="R21" s="108">
        <f t="shared" si="4"/>
        <v>0</v>
      </c>
      <c r="S21" s="100">
        <f t="shared" si="5"/>
        <v>0</v>
      </c>
      <c r="T21" s="100">
        <f t="shared" si="6"/>
        <v>0</v>
      </c>
      <c r="U21" s="101">
        <f t="shared" si="7"/>
        <v>0</v>
      </c>
      <c r="V21" s="102">
        <f t="shared" si="8"/>
        <v>0</v>
      </c>
      <c r="W21" s="102">
        <f t="shared" si="9"/>
        <v>0</v>
      </c>
      <c r="X21" s="167">
        <f t="shared" si="10"/>
        <v>0.6</v>
      </c>
      <c r="Y21" s="103">
        <f t="shared" si="11"/>
        <v>0</v>
      </c>
      <c r="Z21" s="48">
        <f t="shared" si="12"/>
        <v>0</v>
      </c>
      <c r="AA21" s="48">
        <f t="shared" si="13"/>
        <v>0</v>
      </c>
      <c r="AB21" s="49">
        <f t="shared" si="14"/>
        <v>0</v>
      </c>
      <c r="AC21" s="109">
        <f t="shared" si="15"/>
        <v>0</v>
      </c>
      <c r="AD21" s="82">
        <f t="shared" si="16"/>
        <v>0</v>
      </c>
      <c r="AE21" s="110">
        <f t="shared" si="17"/>
        <v>0</v>
      </c>
      <c r="AF21" s="213">
        <v>29</v>
      </c>
      <c r="AG21" s="214">
        <v>2</v>
      </c>
      <c r="AH21" s="215">
        <v>2004</v>
      </c>
      <c r="AI21" s="157" t="s">
        <v>20</v>
      </c>
      <c r="AJ21" s="213">
        <v>1</v>
      </c>
      <c r="AK21" s="214">
        <v>3</v>
      </c>
      <c r="AL21" s="215">
        <v>2004</v>
      </c>
      <c r="AM21" s="54">
        <f t="shared" si="18"/>
        <v>0</v>
      </c>
      <c r="AN21" s="50">
        <f t="shared" si="19"/>
        <v>0</v>
      </c>
      <c r="AO21" s="51">
        <f t="shared" si="20"/>
        <v>0</v>
      </c>
      <c r="AP21" s="51">
        <f t="shared" si="21"/>
        <v>0</v>
      </c>
      <c r="AQ21" s="12">
        <f t="shared" si="22"/>
        <v>0</v>
      </c>
      <c r="AR21" s="12">
        <f t="shared" si="23"/>
        <v>0</v>
      </c>
      <c r="AS21" s="20">
        <f t="shared" si="24"/>
        <v>0</v>
      </c>
      <c r="AT21" s="44">
        <v>2</v>
      </c>
      <c r="AU21" s="42">
        <v>4</v>
      </c>
      <c r="AV21" s="22">
        <v>6</v>
      </c>
      <c r="AW21" s="43">
        <v>9</v>
      </c>
      <c r="AX21" s="41">
        <v>11</v>
      </c>
      <c r="AY21" s="45">
        <v>29</v>
      </c>
      <c r="AZ21" s="21">
        <v>28</v>
      </c>
      <c r="BA21" s="46">
        <v>31</v>
      </c>
      <c r="BB21" s="47">
        <v>30</v>
      </c>
      <c r="BC21" s="13">
        <f t="shared" si="25"/>
        <v>31</v>
      </c>
      <c r="BD21" s="24">
        <f t="shared" si="26"/>
        <v>0</v>
      </c>
      <c r="BE21" s="31">
        <f t="shared" si="27"/>
        <v>0</v>
      </c>
      <c r="BF21" s="29" t="e">
        <f t="shared" si="28"/>
        <v>#NUM!</v>
      </c>
      <c r="BG21" s="29" t="e">
        <f t="shared" si="29"/>
        <v>#NUM!</v>
      </c>
      <c r="BH21" s="23" t="e">
        <f t="shared" si="30"/>
        <v>#NUM!</v>
      </c>
      <c r="BI21" s="280"/>
    </row>
    <row r="22" spans="1:61" ht="13.5" thickBot="1" x14ac:dyDescent="0.25">
      <c r="A22" s="80"/>
      <c r="B22" s="111">
        <f t="shared" si="31"/>
        <v>415</v>
      </c>
      <c r="C22" s="112"/>
      <c r="D22" s="256"/>
      <c r="E22" s="163"/>
      <c r="F22" s="163"/>
      <c r="G22" s="163"/>
      <c r="H22" s="106"/>
      <c r="I22" s="106"/>
      <c r="J22" s="106"/>
      <c r="K22" s="261"/>
      <c r="L22" s="261"/>
      <c r="M22" s="261"/>
      <c r="N22" s="158" t="e">
        <f t="shared" si="0"/>
        <v>#NUM!</v>
      </c>
      <c r="O22" s="252">
        <f t="shared" si="1"/>
        <v>0</v>
      </c>
      <c r="P22" s="253">
        <f t="shared" si="2"/>
        <v>0</v>
      </c>
      <c r="Q22" s="253">
        <f t="shared" si="3"/>
        <v>0</v>
      </c>
      <c r="R22" s="108">
        <f t="shared" si="4"/>
        <v>0</v>
      </c>
      <c r="S22" s="100">
        <f t="shared" si="5"/>
        <v>0</v>
      </c>
      <c r="T22" s="100">
        <f t="shared" si="6"/>
        <v>0</v>
      </c>
      <c r="U22" s="101">
        <f t="shared" si="7"/>
        <v>0</v>
      </c>
      <c r="V22" s="102">
        <f t="shared" si="8"/>
        <v>0</v>
      </c>
      <c r="W22" s="102">
        <f t="shared" si="9"/>
        <v>0</v>
      </c>
      <c r="X22" s="167">
        <f t="shared" si="10"/>
        <v>0.6</v>
      </c>
      <c r="Y22" s="103">
        <f t="shared" si="11"/>
        <v>0</v>
      </c>
      <c r="Z22" s="48">
        <f t="shared" si="12"/>
        <v>0</v>
      </c>
      <c r="AA22" s="48">
        <f t="shared" si="13"/>
        <v>0</v>
      </c>
      <c r="AB22" s="49">
        <f t="shared" si="14"/>
        <v>0</v>
      </c>
      <c r="AC22" s="109">
        <f t="shared" si="15"/>
        <v>0</v>
      </c>
      <c r="AD22" s="82">
        <f t="shared" si="16"/>
        <v>0</v>
      </c>
      <c r="AE22" s="110">
        <f t="shared" si="17"/>
        <v>0</v>
      </c>
      <c r="AF22" s="213">
        <v>29</v>
      </c>
      <c r="AG22" s="214">
        <v>2</v>
      </c>
      <c r="AH22" s="215">
        <v>2004</v>
      </c>
      <c r="AI22" s="157" t="s">
        <v>20</v>
      </c>
      <c r="AJ22" s="213">
        <v>1</v>
      </c>
      <c r="AK22" s="214">
        <v>3</v>
      </c>
      <c r="AL22" s="215">
        <v>2004</v>
      </c>
      <c r="AM22" s="54">
        <f t="shared" si="18"/>
        <v>0</v>
      </c>
      <c r="AN22" s="50">
        <f t="shared" si="19"/>
        <v>0</v>
      </c>
      <c r="AO22" s="51">
        <f t="shared" si="20"/>
        <v>0</v>
      </c>
      <c r="AP22" s="51">
        <f t="shared" si="21"/>
        <v>0</v>
      </c>
      <c r="AQ22" s="12">
        <f t="shared" si="22"/>
        <v>0</v>
      </c>
      <c r="AR22" s="12">
        <f t="shared" si="23"/>
        <v>0</v>
      </c>
      <c r="AS22" s="20">
        <f t="shared" si="24"/>
        <v>0</v>
      </c>
      <c r="AT22" s="44">
        <v>2</v>
      </c>
      <c r="AU22" s="42">
        <v>4</v>
      </c>
      <c r="AV22" s="22">
        <v>6</v>
      </c>
      <c r="AW22" s="43">
        <v>9</v>
      </c>
      <c r="AX22" s="41">
        <v>11</v>
      </c>
      <c r="AY22" s="45">
        <v>29</v>
      </c>
      <c r="AZ22" s="21">
        <v>28</v>
      </c>
      <c r="BA22" s="46">
        <v>31</v>
      </c>
      <c r="BB22" s="47">
        <v>30</v>
      </c>
      <c r="BC22" s="13">
        <f t="shared" si="25"/>
        <v>31</v>
      </c>
      <c r="BD22" s="24">
        <f t="shared" si="26"/>
        <v>0</v>
      </c>
      <c r="BE22" s="31">
        <f t="shared" si="27"/>
        <v>0</v>
      </c>
      <c r="BF22" s="29" t="e">
        <f t="shared" si="28"/>
        <v>#NUM!</v>
      </c>
      <c r="BG22" s="29" t="e">
        <f t="shared" si="29"/>
        <v>#NUM!</v>
      </c>
      <c r="BH22" s="23" t="e">
        <f t="shared" si="30"/>
        <v>#NUM!</v>
      </c>
      <c r="BI22" s="280"/>
    </row>
    <row r="23" spans="1:61" ht="13.5" thickBot="1" x14ac:dyDescent="0.25">
      <c r="A23" s="80"/>
      <c r="B23" s="111">
        <f t="shared" si="31"/>
        <v>416</v>
      </c>
      <c r="C23" s="112"/>
      <c r="D23" s="256"/>
      <c r="E23" s="163"/>
      <c r="F23" s="163"/>
      <c r="G23" s="163"/>
      <c r="H23" s="106"/>
      <c r="I23" s="106"/>
      <c r="J23" s="106"/>
      <c r="K23" s="261"/>
      <c r="L23" s="261"/>
      <c r="M23" s="261"/>
      <c r="N23" s="158" t="e">
        <f t="shared" si="0"/>
        <v>#NUM!</v>
      </c>
      <c r="O23" s="252">
        <f t="shared" si="1"/>
        <v>0</v>
      </c>
      <c r="P23" s="253">
        <f t="shared" si="2"/>
        <v>0</v>
      </c>
      <c r="Q23" s="253">
        <f t="shared" si="3"/>
        <v>0</v>
      </c>
      <c r="R23" s="108">
        <f t="shared" si="4"/>
        <v>0</v>
      </c>
      <c r="S23" s="100">
        <f t="shared" si="5"/>
        <v>0</v>
      </c>
      <c r="T23" s="100">
        <f t="shared" si="6"/>
        <v>0</v>
      </c>
      <c r="U23" s="101">
        <f t="shared" si="7"/>
        <v>0</v>
      </c>
      <c r="V23" s="102">
        <f t="shared" si="8"/>
        <v>0</v>
      </c>
      <c r="W23" s="102">
        <f t="shared" si="9"/>
        <v>0</v>
      </c>
      <c r="X23" s="167">
        <f t="shared" si="10"/>
        <v>0.6</v>
      </c>
      <c r="Y23" s="103">
        <f t="shared" si="11"/>
        <v>0</v>
      </c>
      <c r="Z23" s="48">
        <f t="shared" si="12"/>
        <v>0</v>
      </c>
      <c r="AA23" s="48">
        <f t="shared" si="13"/>
        <v>0</v>
      </c>
      <c r="AB23" s="49">
        <f t="shared" si="14"/>
        <v>0</v>
      </c>
      <c r="AC23" s="109">
        <f t="shared" si="15"/>
        <v>0</v>
      </c>
      <c r="AD23" s="82">
        <f t="shared" si="16"/>
        <v>0</v>
      </c>
      <c r="AE23" s="110">
        <f t="shared" si="17"/>
        <v>0</v>
      </c>
      <c r="AF23" s="213">
        <v>29</v>
      </c>
      <c r="AG23" s="214">
        <v>2</v>
      </c>
      <c r="AH23" s="215">
        <v>2004</v>
      </c>
      <c r="AI23" s="157" t="s">
        <v>20</v>
      </c>
      <c r="AJ23" s="213">
        <v>1</v>
      </c>
      <c r="AK23" s="214">
        <v>3</v>
      </c>
      <c r="AL23" s="215">
        <v>2004</v>
      </c>
      <c r="AM23" s="54">
        <f t="shared" si="18"/>
        <v>0</v>
      </c>
      <c r="AN23" s="50">
        <f t="shared" si="19"/>
        <v>0</v>
      </c>
      <c r="AO23" s="51">
        <f t="shared" si="20"/>
        <v>0</v>
      </c>
      <c r="AP23" s="51">
        <f t="shared" si="21"/>
        <v>0</v>
      </c>
      <c r="AQ23" s="12">
        <f t="shared" si="22"/>
        <v>0</v>
      </c>
      <c r="AR23" s="12">
        <f t="shared" si="23"/>
        <v>0</v>
      </c>
      <c r="AS23" s="20">
        <f t="shared" si="24"/>
        <v>0</v>
      </c>
      <c r="AT23" s="44">
        <v>2</v>
      </c>
      <c r="AU23" s="42">
        <v>4</v>
      </c>
      <c r="AV23" s="22">
        <v>6</v>
      </c>
      <c r="AW23" s="43">
        <v>9</v>
      </c>
      <c r="AX23" s="41">
        <v>11</v>
      </c>
      <c r="AY23" s="45">
        <v>29</v>
      </c>
      <c r="AZ23" s="21">
        <v>28</v>
      </c>
      <c r="BA23" s="46">
        <v>31</v>
      </c>
      <c r="BB23" s="47">
        <v>30</v>
      </c>
      <c r="BC23" s="13">
        <f t="shared" si="25"/>
        <v>31</v>
      </c>
      <c r="BD23" s="24">
        <f t="shared" si="26"/>
        <v>0</v>
      </c>
      <c r="BE23" s="31">
        <f t="shared" si="27"/>
        <v>0</v>
      </c>
      <c r="BF23" s="29" t="e">
        <f t="shared" si="28"/>
        <v>#NUM!</v>
      </c>
      <c r="BG23" s="29" t="e">
        <f t="shared" si="29"/>
        <v>#NUM!</v>
      </c>
      <c r="BH23" s="23" t="e">
        <f t="shared" si="30"/>
        <v>#NUM!</v>
      </c>
      <c r="BI23" s="280"/>
    </row>
    <row r="24" spans="1:61" ht="13.5" thickBot="1" x14ac:dyDescent="0.25">
      <c r="A24" s="80"/>
      <c r="B24" s="111">
        <f t="shared" si="31"/>
        <v>417</v>
      </c>
      <c r="C24" s="112"/>
      <c r="D24" s="256"/>
      <c r="E24" s="163"/>
      <c r="F24" s="163"/>
      <c r="G24" s="163"/>
      <c r="H24" s="106"/>
      <c r="I24" s="106"/>
      <c r="J24" s="106"/>
      <c r="K24" s="261"/>
      <c r="L24" s="261"/>
      <c r="M24" s="261"/>
      <c r="N24" s="158" t="e">
        <f t="shared" si="0"/>
        <v>#NUM!</v>
      </c>
      <c r="O24" s="252">
        <f t="shared" si="1"/>
        <v>0</v>
      </c>
      <c r="P24" s="253">
        <f t="shared" si="2"/>
        <v>0</v>
      </c>
      <c r="Q24" s="253">
        <f t="shared" si="3"/>
        <v>0</v>
      </c>
      <c r="R24" s="108">
        <f t="shared" si="4"/>
        <v>0</v>
      </c>
      <c r="S24" s="100">
        <f t="shared" si="5"/>
        <v>0</v>
      </c>
      <c r="T24" s="100">
        <f t="shared" si="6"/>
        <v>0</v>
      </c>
      <c r="U24" s="101">
        <f t="shared" si="7"/>
        <v>0</v>
      </c>
      <c r="V24" s="102">
        <f t="shared" si="8"/>
        <v>0</v>
      </c>
      <c r="W24" s="102">
        <f t="shared" si="9"/>
        <v>0</v>
      </c>
      <c r="X24" s="167">
        <f t="shared" si="10"/>
        <v>0.6</v>
      </c>
      <c r="Y24" s="103">
        <f t="shared" si="11"/>
        <v>0</v>
      </c>
      <c r="Z24" s="48">
        <f t="shared" si="12"/>
        <v>0</v>
      </c>
      <c r="AA24" s="48">
        <f t="shared" si="13"/>
        <v>0</v>
      </c>
      <c r="AB24" s="49">
        <f t="shared" si="14"/>
        <v>0</v>
      </c>
      <c r="AC24" s="109">
        <f t="shared" si="15"/>
        <v>0</v>
      </c>
      <c r="AD24" s="82">
        <f t="shared" si="16"/>
        <v>0</v>
      </c>
      <c r="AE24" s="110">
        <f t="shared" si="17"/>
        <v>0</v>
      </c>
      <c r="AF24" s="213">
        <v>29</v>
      </c>
      <c r="AG24" s="214">
        <v>2</v>
      </c>
      <c r="AH24" s="215">
        <v>2004</v>
      </c>
      <c r="AI24" s="157" t="s">
        <v>20</v>
      </c>
      <c r="AJ24" s="213">
        <v>1</v>
      </c>
      <c r="AK24" s="214">
        <v>3</v>
      </c>
      <c r="AL24" s="215">
        <v>2004</v>
      </c>
      <c r="AM24" s="54">
        <f t="shared" si="18"/>
        <v>0</v>
      </c>
      <c r="AN24" s="50">
        <f t="shared" si="19"/>
        <v>0</v>
      </c>
      <c r="AO24" s="51">
        <f t="shared" si="20"/>
        <v>0</v>
      </c>
      <c r="AP24" s="51">
        <f t="shared" si="21"/>
        <v>0</v>
      </c>
      <c r="AQ24" s="12">
        <f t="shared" si="22"/>
        <v>0</v>
      </c>
      <c r="AR24" s="12">
        <f t="shared" si="23"/>
        <v>0</v>
      </c>
      <c r="AS24" s="20">
        <f t="shared" si="24"/>
        <v>0</v>
      </c>
      <c r="AT24" s="44">
        <v>2</v>
      </c>
      <c r="AU24" s="42">
        <v>4</v>
      </c>
      <c r="AV24" s="22">
        <v>6</v>
      </c>
      <c r="AW24" s="43">
        <v>9</v>
      </c>
      <c r="AX24" s="41">
        <v>11</v>
      </c>
      <c r="AY24" s="45">
        <v>29</v>
      </c>
      <c r="AZ24" s="21">
        <v>28</v>
      </c>
      <c r="BA24" s="46">
        <v>31</v>
      </c>
      <c r="BB24" s="47">
        <v>30</v>
      </c>
      <c r="BC24" s="13">
        <f t="shared" si="25"/>
        <v>31</v>
      </c>
      <c r="BD24" s="24">
        <f t="shared" si="26"/>
        <v>0</v>
      </c>
      <c r="BE24" s="31">
        <f t="shared" si="27"/>
        <v>0</v>
      </c>
      <c r="BF24" s="29" t="e">
        <f t="shared" si="28"/>
        <v>#NUM!</v>
      </c>
      <c r="BG24" s="29" t="e">
        <f t="shared" si="29"/>
        <v>#NUM!</v>
      </c>
      <c r="BH24" s="23" t="e">
        <f t="shared" si="30"/>
        <v>#NUM!</v>
      </c>
      <c r="BI24" s="280"/>
    </row>
    <row r="25" spans="1:61" ht="13.5" thickBot="1" x14ac:dyDescent="0.25">
      <c r="A25" s="80"/>
      <c r="B25" s="111">
        <f t="shared" si="31"/>
        <v>418</v>
      </c>
      <c r="C25" s="112"/>
      <c r="D25" s="256"/>
      <c r="E25" s="163"/>
      <c r="F25" s="163"/>
      <c r="G25" s="163"/>
      <c r="H25" s="106"/>
      <c r="I25" s="106"/>
      <c r="J25" s="106"/>
      <c r="K25" s="261"/>
      <c r="L25" s="261"/>
      <c r="M25" s="261"/>
      <c r="N25" s="158" t="e">
        <f t="shared" si="0"/>
        <v>#NUM!</v>
      </c>
      <c r="O25" s="252">
        <f t="shared" si="1"/>
        <v>0</v>
      </c>
      <c r="P25" s="253">
        <f t="shared" si="2"/>
        <v>0</v>
      </c>
      <c r="Q25" s="253">
        <f t="shared" si="3"/>
        <v>0</v>
      </c>
      <c r="R25" s="108">
        <f t="shared" si="4"/>
        <v>0</v>
      </c>
      <c r="S25" s="100">
        <f t="shared" si="5"/>
        <v>0</v>
      </c>
      <c r="T25" s="100">
        <f t="shared" si="6"/>
        <v>0</v>
      </c>
      <c r="U25" s="101">
        <f t="shared" si="7"/>
        <v>0</v>
      </c>
      <c r="V25" s="102">
        <f t="shared" si="8"/>
        <v>0</v>
      </c>
      <c r="W25" s="102">
        <f t="shared" si="9"/>
        <v>0</v>
      </c>
      <c r="X25" s="167">
        <f t="shared" si="10"/>
        <v>0.6</v>
      </c>
      <c r="Y25" s="103">
        <f t="shared" si="11"/>
        <v>0</v>
      </c>
      <c r="Z25" s="48">
        <f t="shared" si="12"/>
        <v>0</v>
      </c>
      <c r="AA25" s="48">
        <f t="shared" si="13"/>
        <v>0</v>
      </c>
      <c r="AB25" s="49">
        <f t="shared" si="14"/>
        <v>0</v>
      </c>
      <c r="AC25" s="109">
        <f t="shared" si="15"/>
        <v>0</v>
      </c>
      <c r="AD25" s="82">
        <f t="shared" si="16"/>
        <v>0</v>
      </c>
      <c r="AE25" s="110">
        <f t="shared" si="17"/>
        <v>0</v>
      </c>
      <c r="AF25" s="213">
        <v>29</v>
      </c>
      <c r="AG25" s="214">
        <v>2</v>
      </c>
      <c r="AH25" s="215">
        <v>2004</v>
      </c>
      <c r="AI25" s="157" t="s">
        <v>20</v>
      </c>
      <c r="AJ25" s="213">
        <v>1</v>
      </c>
      <c r="AK25" s="214">
        <v>3</v>
      </c>
      <c r="AL25" s="215">
        <v>2004</v>
      </c>
      <c r="AM25" s="54">
        <f t="shared" si="18"/>
        <v>0</v>
      </c>
      <c r="AN25" s="50">
        <f t="shared" si="19"/>
        <v>0</v>
      </c>
      <c r="AO25" s="51">
        <f t="shared" si="20"/>
        <v>0</v>
      </c>
      <c r="AP25" s="51">
        <f t="shared" si="21"/>
        <v>0</v>
      </c>
      <c r="AQ25" s="12">
        <f t="shared" si="22"/>
        <v>0</v>
      </c>
      <c r="AR25" s="12">
        <f t="shared" si="23"/>
        <v>0</v>
      </c>
      <c r="AS25" s="20">
        <f t="shared" si="24"/>
        <v>0</v>
      </c>
      <c r="AT25" s="44">
        <v>2</v>
      </c>
      <c r="AU25" s="42">
        <v>4</v>
      </c>
      <c r="AV25" s="22">
        <v>6</v>
      </c>
      <c r="AW25" s="43">
        <v>9</v>
      </c>
      <c r="AX25" s="41">
        <v>11</v>
      </c>
      <c r="AY25" s="45">
        <v>29</v>
      </c>
      <c r="AZ25" s="21">
        <v>28</v>
      </c>
      <c r="BA25" s="46">
        <v>31</v>
      </c>
      <c r="BB25" s="47">
        <v>30</v>
      </c>
      <c r="BC25" s="13">
        <f t="shared" si="25"/>
        <v>31</v>
      </c>
      <c r="BD25" s="24">
        <f t="shared" si="26"/>
        <v>0</v>
      </c>
      <c r="BE25" s="31">
        <f t="shared" si="27"/>
        <v>0</v>
      </c>
      <c r="BF25" s="29" t="e">
        <f t="shared" si="28"/>
        <v>#NUM!</v>
      </c>
      <c r="BG25" s="29" t="e">
        <f t="shared" si="29"/>
        <v>#NUM!</v>
      </c>
      <c r="BH25" s="23" t="e">
        <f t="shared" si="30"/>
        <v>#NUM!</v>
      </c>
      <c r="BI25" s="280"/>
    </row>
    <row r="26" spans="1:61" ht="13.5" thickBot="1" x14ac:dyDescent="0.25">
      <c r="A26" s="80"/>
      <c r="B26" s="111">
        <f t="shared" si="31"/>
        <v>419</v>
      </c>
      <c r="C26" s="112"/>
      <c r="D26" s="256"/>
      <c r="E26" s="163"/>
      <c r="F26" s="163"/>
      <c r="G26" s="163"/>
      <c r="H26" s="106"/>
      <c r="I26" s="106"/>
      <c r="J26" s="106"/>
      <c r="K26" s="261"/>
      <c r="L26" s="261"/>
      <c r="M26" s="261"/>
      <c r="N26" s="158" t="e">
        <f t="shared" si="0"/>
        <v>#NUM!</v>
      </c>
      <c r="O26" s="252">
        <f t="shared" si="1"/>
        <v>0</v>
      </c>
      <c r="P26" s="253">
        <f t="shared" si="2"/>
        <v>0</v>
      </c>
      <c r="Q26" s="253">
        <f t="shared" si="3"/>
        <v>0</v>
      </c>
      <c r="R26" s="108">
        <f t="shared" si="4"/>
        <v>0</v>
      </c>
      <c r="S26" s="100">
        <f t="shared" si="5"/>
        <v>0</v>
      </c>
      <c r="T26" s="100">
        <f t="shared" si="6"/>
        <v>0</v>
      </c>
      <c r="U26" s="101">
        <f t="shared" si="7"/>
        <v>0</v>
      </c>
      <c r="V26" s="102">
        <f t="shared" si="8"/>
        <v>0</v>
      </c>
      <c r="W26" s="102">
        <f t="shared" si="9"/>
        <v>0</v>
      </c>
      <c r="X26" s="167">
        <f t="shared" si="10"/>
        <v>0.6</v>
      </c>
      <c r="Y26" s="103">
        <f t="shared" si="11"/>
        <v>0</v>
      </c>
      <c r="Z26" s="48">
        <f t="shared" si="12"/>
        <v>0</v>
      </c>
      <c r="AA26" s="48">
        <f t="shared" si="13"/>
        <v>0</v>
      </c>
      <c r="AB26" s="49">
        <f t="shared" si="14"/>
        <v>0</v>
      </c>
      <c r="AC26" s="109">
        <f t="shared" si="15"/>
        <v>0</v>
      </c>
      <c r="AD26" s="82">
        <f t="shared" si="16"/>
        <v>0</v>
      </c>
      <c r="AE26" s="110">
        <f t="shared" si="17"/>
        <v>0</v>
      </c>
      <c r="AF26" s="213">
        <v>29</v>
      </c>
      <c r="AG26" s="214">
        <v>2</v>
      </c>
      <c r="AH26" s="215">
        <v>2004</v>
      </c>
      <c r="AI26" s="157" t="s">
        <v>20</v>
      </c>
      <c r="AJ26" s="213">
        <v>1</v>
      </c>
      <c r="AK26" s="214">
        <v>3</v>
      </c>
      <c r="AL26" s="215">
        <v>2004</v>
      </c>
      <c r="AM26" s="54">
        <f t="shared" si="18"/>
        <v>0</v>
      </c>
      <c r="AN26" s="50">
        <f t="shared" si="19"/>
        <v>0</v>
      </c>
      <c r="AO26" s="51">
        <f t="shared" si="20"/>
        <v>0</v>
      </c>
      <c r="AP26" s="51">
        <f t="shared" si="21"/>
        <v>0</v>
      </c>
      <c r="AQ26" s="12">
        <f t="shared" si="22"/>
        <v>0</v>
      </c>
      <c r="AR26" s="12">
        <f t="shared" si="23"/>
        <v>0</v>
      </c>
      <c r="AS26" s="20">
        <f t="shared" si="24"/>
        <v>0</v>
      </c>
      <c r="AT26" s="44">
        <v>2</v>
      </c>
      <c r="AU26" s="42">
        <v>4</v>
      </c>
      <c r="AV26" s="22">
        <v>6</v>
      </c>
      <c r="AW26" s="43">
        <v>9</v>
      </c>
      <c r="AX26" s="41">
        <v>11</v>
      </c>
      <c r="AY26" s="45">
        <v>29</v>
      </c>
      <c r="AZ26" s="21">
        <v>28</v>
      </c>
      <c r="BA26" s="46">
        <v>31</v>
      </c>
      <c r="BB26" s="47">
        <v>30</v>
      </c>
      <c r="BC26" s="13">
        <f t="shared" si="25"/>
        <v>31</v>
      </c>
      <c r="BD26" s="24">
        <f t="shared" si="26"/>
        <v>0</v>
      </c>
      <c r="BE26" s="31">
        <f t="shared" si="27"/>
        <v>0</v>
      </c>
      <c r="BF26" s="29" t="e">
        <f t="shared" si="28"/>
        <v>#NUM!</v>
      </c>
      <c r="BG26" s="29" t="e">
        <f t="shared" si="29"/>
        <v>#NUM!</v>
      </c>
      <c r="BH26" s="23" t="e">
        <f t="shared" si="30"/>
        <v>#NUM!</v>
      </c>
      <c r="BI26" s="280"/>
    </row>
    <row r="27" spans="1:61" ht="13.5" thickBot="1" x14ac:dyDescent="0.25">
      <c r="A27" s="80"/>
      <c r="B27" s="148">
        <f t="shared" si="31"/>
        <v>420</v>
      </c>
      <c r="C27" s="149"/>
      <c r="D27" s="257"/>
      <c r="E27" s="164"/>
      <c r="F27" s="164"/>
      <c r="G27" s="164"/>
      <c r="H27" s="150"/>
      <c r="I27" s="150"/>
      <c r="J27" s="150"/>
      <c r="K27" s="263"/>
      <c r="L27" s="263"/>
      <c r="M27" s="263"/>
      <c r="N27" s="158" t="e">
        <f t="shared" si="0"/>
        <v>#NUM!</v>
      </c>
      <c r="O27" s="252">
        <f t="shared" si="1"/>
        <v>0</v>
      </c>
      <c r="P27" s="253">
        <f t="shared" si="2"/>
        <v>0</v>
      </c>
      <c r="Q27" s="253">
        <f t="shared" si="3"/>
        <v>0</v>
      </c>
      <c r="R27" s="161">
        <f t="shared" si="4"/>
        <v>0</v>
      </c>
      <c r="S27" s="151">
        <f t="shared" si="5"/>
        <v>0</v>
      </c>
      <c r="T27" s="151">
        <f t="shared" si="6"/>
        <v>0</v>
      </c>
      <c r="U27" s="152">
        <f t="shared" si="7"/>
        <v>0</v>
      </c>
      <c r="V27" s="153">
        <f t="shared" si="8"/>
        <v>0</v>
      </c>
      <c r="W27" s="153">
        <f t="shared" si="9"/>
        <v>0</v>
      </c>
      <c r="X27" s="168">
        <f t="shared" si="10"/>
        <v>0.6</v>
      </c>
      <c r="Y27" s="103">
        <f t="shared" si="11"/>
        <v>0</v>
      </c>
      <c r="Z27" s="48">
        <f t="shared" si="12"/>
        <v>0</v>
      </c>
      <c r="AA27" s="48">
        <f t="shared" si="13"/>
        <v>0</v>
      </c>
      <c r="AB27" s="49">
        <f t="shared" si="14"/>
        <v>0</v>
      </c>
      <c r="AC27" s="109">
        <f t="shared" si="15"/>
        <v>0</v>
      </c>
      <c r="AD27" s="82">
        <f t="shared" si="16"/>
        <v>0</v>
      </c>
      <c r="AE27" s="110">
        <f t="shared" si="17"/>
        <v>0</v>
      </c>
      <c r="AF27" s="213">
        <v>29</v>
      </c>
      <c r="AG27" s="214">
        <v>2</v>
      </c>
      <c r="AH27" s="215">
        <v>2004</v>
      </c>
      <c r="AI27" s="157" t="s">
        <v>20</v>
      </c>
      <c r="AJ27" s="213">
        <v>1</v>
      </c>
      <c r="AK27" s="214">
        <v>3</v>
      </c>
      <c r="AL27" s="215">
        <v>2004</v>
      </c>
      <c r="AM27" s="54">
        <f t="shared" si="18"/>
        <v>0</v>
      </c>
      <c r="AN27" s="50">
        <f t="shared" si="19"/>
        <v>0</v>
      </c>
      <c r="AO27" s="51">
        <f t="shared" si="20"/>
        <v>0</v>
      </c>
      <c r="AP27" s="51">
        <f t="shared" si="21"/>
        <v>0</v>
      </c>
      <c r="AQ27" s="12">
        <f t="shared" si="22"/>
        <v>0</v>
      </c>
      <c r="AR27" s="12">
        <f t="shared" si="23"/>
        <v>0</v>
      </c>
      <c r="AS27" s="20">
        <f t="shared" si="24"/>
        <v>0</v>
      </c>
      <c r="AT27" s="44">
        <v>2</v>
      </c>
      <c r="AU27" s="42">
        <v>4</v>
      </c>
      <c r="AV27" s="22">
        <v>6</v>
      </c>
      <c r="AW27" s="43">
        <v>9</v>
      </c>
      <c r="AX27" s="41">
        <v>11</v>
      </c>
      <c r="AY27" s="45">
        <v>29</v>
      </c>
      <c r="AZ27" s="21">
        <v>28</v>
      </c>
      <c r="BA27" s="46">
        <v>31</v>
      </c>
      <c r="BB27" s="47">
        <v>30</v>
      </c>
      <c r="BC27" s="13">
        <f t="shared" si="25"/>
        <v>31</v>
      </c>
      <c r="BD27" s="24">
        <f t="shared" si="26"/>
        <v>0</v>
      </c>
      <c r="BE27" s="31">
        <f t="shared" si="27"/>
        <v>0</v>
      </c>
      <c r="BF27" s="29" t="e">
        <f t="shared" si="28"/>
        <v>#NUM!</v>
      </c>
      <c r="BG27" s="29" t="e">
        <f t="shared" si="29"/>
        <v>#NUM!</v>
      </c>
      <c r="BH27" s="23" t="e">
        <f t="shared" si="30"/>
        <v>#NUM!</v>
      </c>
      <c r="BI27" s="280"/>
    </row>
    <row r="28" spans="1:61" ht="14.25" thickTop="1" thickBot="1" x14ac:dyDescent="0.25">
      <c r="A28" s="80"/>
      <c r="B28" s="104">
        <f t="shared" si="31"/>
        <v>421</v>
      </c>
      <c r="C28" s="154"/>
      <c r="D28" s="258"/>
      <c r="E28" s="165"/>
      <c r="F28" s="165"/>
      <c r="G28" s="165"/>
      <c r="H28" s="107"/>
      <c r="I28" s="107"/>
      <c r="J28" s="107"/>
      <c r="K28" s="261"/>
      <c r="L28" s="261"/>
      <c r="M28" s="261"/>
      <c r="N28" s="158" t="e">
        <f t="shared" si="0"/>
        <v>#NUM!</v>
      </c>
      <c r="O28" s="252">
        <f t="shared" si="1"/>
        <v>0</v>
      </c>
      <c r="P28" s="253">
        <f t="shared" si="2"/>
        <v>0</v>
      </c>
      <c r="Q28" s="253">
        <f t="shared" si="3"/>
        <v>0</v>
      </c>
      <c r="R28" s="155">
        <f t="shared" si="4"/>
        <v>0</v>
      </c>
      <c r="S28" s="100">
        <f t="shared" si="5"/>
        <v>0</v>
      </c>
      <c r="T28" s="100">
        <f t="shared" si="6"/>
        <v>0</v>
      </c>
      <c r="U28" s="101">
        <f t="shared" si="7"/>
        <v>0</v>
      </c>
      <c r="V28" s="102">
        <f t="shared" si="8"/>
        <v>0</v>
      </c>
      <c r="W28" s="102">
        <f t="shared" si="9"/>
        <v>0</v>
      </c>
      <c r="X28" s="167">
        <f t="shared" si="10"/>
        <v>0.6</v>
      </c>
      <c r="Y28" s="103">
        <f t="shared" si="11"/>
        <v>0</v>
      </c>
      <c r="Z28" s="48">
        <f t="shared" si="12"/>
        <v>0</v>
      </c>
      <c r="AA28" s="48">
        <f t="shared" si="13"/>
        <v>0</v>
      </c>
      <c r="AB28" s="49">
        <f t="shared" si="14"/>
        <v>0</v>
      </c>
      <c r="AC28" s="109">
        <f t="shared" si="15"/>
        <v>0</v>
      </c>
      <c r="AD28" s="82">
        <f t="shared" si="16"/>
        <v>0</v>
      </c>
      <c r="AE28" s="110">
        <f t="shared" si="17"/>
        <v>0</v>
      </c>
      <c r="AF28" s="213">
        <v>29</v>
      </c>
      <c r="AG28" s="214">
        <v>2</v>
      </c>
      <c r="AH28" s="215">
        <v>2004</v>
      </c>
      <c r="AI28" s="157" t="s">
        <v>20</v>
      </c>
      <c r="AJ28" s="213">
        <v>1</v>
      </c>
      <c r="AK28" s="214">
        <v>3</v>
      </c>
      <c r="AL28" s="215">
        <v>2004</v>
      </c>
      <c r="AM28" s="54">
        <f t="shared" si="18"/>
        <v>0</v>
      </c>
      <c r="AN28" s="50">
        <f t="shared" si="19"/>
        <v>0</v>
      </c>
      <c r="AO28" s="51">
        <f t="shared" si="20"/>
        <v>0</v>
      </c>
      <c r="AP28" s="51">
        <f t="shared" si="21"/>
        <v>0</v>
      </c>
      <c r="AQ28" s="12">
        <f t="shared" si="22"/>
        <v>0</v>
      </c>
      <c r="AR28" s="12">
        <f t="shared" si="23"/>
        <v>0</v>
      </c>
      <c r="AS28" s="20">
        <f t="shared" si="24"/>
        <v>0</v>
      </c>
      <c r="AT28" s="44">
        <v>2</v>
      </c>
      <c r="AU28" s="42">
        <v>4</v>
      </c>
      <c r="AV28" s="22">
        <v>6</v>
      </c>
      <c r="AW28" s="43">
        <v>9</v>
      </c>
      <c r="AX28" s="41">
        <v>11</v>
      </c>
      <c r="AY28" s="45">
        <v>29</v>
      </c>
      <c r="AZ28" s="21">
        <v>28</v>
      </c>
      <c r="BA28" s="46">
        <v>31</v>
      </c>
      <c r="BB28" s="47">
        <v>30</v>
      </c>
      <c r="BC28" s="13">
        <f t="shared" si="25"/>
        <v>31</v>
      </c>
      <c r="BD28" s="24">
        <f t="shared" si="26"/>
        <v>0</v>
      </c>
      <c r="BE28" s="31">
        <f t="shared" si="27"/>
        <v>0</v>
      </c>
      <c r="BF28" s="29" t="e">
        <f t="shared" si="28"/>
        <v>#NUM!</v>
      </c>
      <c r="BG28" s="29" t="e">
        <f t="shared" si="29"/>
        <v>#NUM!</v>
      </c>
      <c r="BH28" s="23" t="e">
        <f t="shared" si="30"/>
        <v>#NUM!</v>
      </c>
      <c r="BI28" s="280"/>
    </row>
    <row r="29" spans="1:61" ht="13.5" thickBot="1" x14ac:dyDescent="0.25">
      <c r="A29" s="80"/>
      <c r="B29" s="111">
        <f t="shared" si="31"/>
        <v>422</v>
      </c>
      <c r="C29" s="112"/>
      <c r="D29" s="256"/>
      <c r="E29" s="163"/>
      <c r="F29" s="163"/>
      <c r="G29" s="163"/>
      <c r="H29" s="106"/>
      <c r="I29" s="106"/>
      <c r="J29" s="106"/>
      <c r="K29" s="261"/>
      <c r="L29" s="261"/>
      <c r="M29" s="261"/>
      <c r="N29" s="158" t="e">
        <f t="shared" si="0"/>
        <v>#NUM!</v>
      </c>
      <c r="O29" s="252">
        <f t="shared" si="1"/>
        <v>0</v>
      </c>
      <c r="P29" s="253">
        <f t="shared" si="2"/>
        <v>0</v>
      </c>
      <c r="Q29" s="253">
        <f t="shared" si="3"/>
        <v>0</v>
      </c>
      <c r="R29" s="108">
        <f t="shared" si="4"/>
        <v>0</v>
      </c>
      <c r="S29" s="100">
        <f t="shared" si="5"/>
        <v>0</v>
      </c>
      <c r="T29" s="100">
        <f t="shared" si="6"/>
        <v>0</v>
      </c>
      <c r="U29" s="101">
        <f t="shared" si="7"/>
        <v>0</v>
      </c>
      <c r="V29" s="102">
        <f t="shared" si="8"/>
        <v>0</v>
      </c>
      <c r="W29" s="102">
        <f t="shared" si="9"/>
        <v>0</v>
      </c>
      <c r="X29" s="167">
        <f t="shared" si="10"/>
        <v>0.6</v>
      </c>
      <c r="Y29" s="103">
        <f t="shared" si="11"/>
        <v>0</v>
      </c>
      <c r="Z29" s="48">
        <f t="shared" si="12"/>
        <v>0</v>
      </c>
      <c r="AA29" s="48">
        <f t="shared" si="13"/>
        <v>0</v>
      </c>
      <c r="AB29" s="49">
        <f t="shared" si="14"/>
        <v>0</v>
      </c>
      <c r="AC29" s="109">
        <f t="shared" si="15"/>
        <v>0</v>
      </c>
      <c r="AD29" s="82">
        <f t="shared" si="16"/>
        <v>0</v>
      </c>
      <c r="AE29" s="110">
        <f t="shared" si="17"/>
        <v>0</v>
      </c>
      <c r="AF29" s="213">
        <v>29</v>
      </c>
      <c r="AG29" s="214">
        <v>2</v>
      </c>
      <c r="AH29" s="215">
        <v>2004</v>
      </c>
      <c r="AI29" s="157" t="s">
        <v>20</v>
      </c>
      <c r="AJ29" s="213">
        <v>1</v>
      </c>
      <c r="AK29" s="214">
        <v>3</v>
      </c>
      <c r="AL29" s="215">
        <v>2004</v>
      </c>
      <c r="AM29" s="54">
        <f t="shared" si="18"/>
        <v>0</v>
      </c>
      <c r="AN29" s="50">
        <f t="shared" si="19"/>
        <v>0</v>
      </c>
      <c r="AO29" s="51">
        <f t="shared" si="20"/>
        <v>0</v>
      </c>
      <c r="AP29" s="51">
        <f t="shared" si="21"/>
        <v>0</v>
      </c>
      <c r="AQ29" s="12">
        <f t="shared" si="22"/>
        <v>0</v>
      </c>
      <c r="AR29" s="12">
        <f t="shared" si="23"/>
        <v>0</v>
      </c>
      <c r="AS29" s="20">
        <f t="shared" si="24"/>
        <v>0</v>
      </c>
      <c r="AT29" s="44">
        <v>2</v>
      </c>
      <c r="AU29" s="42">
        <v>4</v>
      </c>
      <c r="AV29" s="22">
        <v>6</v>
      </c>
      <c r="AW29" s="43">
        <v>9</v>
      </c>
      <c r="AX29" s="41">
        <v>11</v>
      </c>
      <c r="AY29" s="45">
        <v>29</v>
      </c>
      <c r="AZ29" s="21">
        <v>28</v>
      </c>
      <c r="BA29" s="46">
        <v>31</v>
      </c>
      <c r="BB29" s="47">
        <v>30</v>
      </c>
      <c r="BC29" s="13">
        <f t="shared" si="25"/>
        <v>31</v>
      </c>
      <c r="BD29" s="24">
        <f t="shared" si="26"/>
        <v>0</v>
      </c>
      <c r="BE29" s="31">
        <f t="shared" si="27"/>
        <v>0</v>
      </c>
      <c r="BF29" s="29" t="e">
        <f t="shared" si="28"/>
        <v>#NUM!</v>
      </c>
      <c r="BG29" s="29" t="e">
        <f t="shared" si="29"/>
        <v>#NUM!</v>
      </c>
      <c r="BH29" s="23" t="e">
        <f t="shared" si="30"/>
        <v>#NUM!</v>
      </c>
      <c r="BI29" s="280"/>
    </row>
    <row r="30" spans="1:61" ht="13.5" thickBot="1" x14ac:dyDescent="0.25">
      <c r="A30" s="80"/>
      <c r="B30" s="111">
        <f t="shared" si="31"/>
        <v>423</v>
      </c>
      <c r="C30" s="112"/>
      <c r="D30" s="256"/>
      <c r="E30" s="163"/>
      <c r="F30" s="163"/>
      <c r="G30" s="163"/>
      <c r="H30" s="106"/>
      <c r="I30" s="106"/>
      <c r="J30" s="106"/>
      <c r="K30" s="261"/>
      <c r="L30" s="261"/>
      <c r="M30" s="261"/>
      <c r="N30" s="158" t="e">
        <f t="shared" si="0"/>
        <v>#NUM!</v>
      </c>
      <c r="O30" s="252">
        <f t="shared" si="1"/>
        <v>0</v>
      </c>
      <c r="P30" s="253">
        <f t="shared" si="2"/>
        <v>0</v>
      </c>
      <c r="Q30" s="253">
        <f t="shared" si="3"/>
        <v>0</v>
      </c>
      <c r="R30" s="108">
        <f t="shared" si="4"/>
        <v>0</v>
      </c>
      <c r="S30" s="100">
        <f t="shared" si="5"/>
        <v>0</v>
      </c>
      <c r="T30" s="100">
        <f t="shared" si="6"/>
        <v>0</v>
      </c>
      <c r="U30" s="101">
        <f t="shared" si="7"/>
        <v>0</v>
      </c>
      <c r="V30" s="102">
        <f t="shared" si="8"/>
        <v>0</v>
      </c>
      <c r="W30" s="102">
        <f t="shared" si="9"/>
        <v>0</v>
      </c>
      <c r="X30" s="167">
        <f t="shared" si="10"/>
        <v>0.6</v>
      </c>
      <c r="Y30" s="103">
        <f t="shared" si="11"/>
        <v>0</v>
      </c>
      <c r="Z30" s="48">
        <f t="shared" si="12"/>
        <v>0</v>
      </c>
      <c r="AA30" s="48">
        <f t="shared" si="13"/>
        <v>0</v>
      </c>
      <c r="AB30" s="49">
        <f t="shared" si="14"/>
        <v>0</v>
      </c>
      <c r="AC30" s="109">
        <f t="shared" si="15"/>
        <v>0</v>
      </c>
      <c r="AD30" s="82">
        <f t="shared" si="16"/>
        <v>0</v>
      </c>
      <c r="AE30" s="110">
        <f t="shared" si="17"/>
        <v>0</v>
      </c>
      <c r="AF30" s="213">
        <v>29</v>
      </c>
      <c r="AG30" s="214">
        <v>2</v>
      </c>
      <c r="AH30" s="215">
        <v>2004</v>
      </c>
      <c r="AI30" s="157" t="s">
        <v>20</v>
      </c>
      <c r="AJ30" s="213">
        <v>1</v>
      </c>
      <c r="AK30" s="214">
        <v>3</v>
      </c>
      <c r="AL30" s="215">
        <v>2004</v>
      </c>
      <c r="AM30" s="54">
        <f t="shared" si="18"/>
        <v>0</v>
      </c>
      <c r="AN30" s="50">
        <f t="shared" si="19"/>
        <v>0</v>
      </c>
      <c r="AO30" s="51">
        <f t="shared" si="20"/>
        <v>0</v>
      </c>
      <c r="AP30" s="51">
        <f t="shared" si="21"/>
        <v>0</v>
      </c>
      <c r="AQ30" s="12">
        <f t="shared" si="22"/>
        <v>0</v>
      </c>
      <c r="AR30" s="12">
        <f t="shared" si="23"/>
        <v>0</v>
      </c>
      <c r="AS30" s="20">
        <f t="shared" si="24"/>
        <v>0</v>
      </c>
      <c r="AT30" s="44">
        <v>2</v>
      </c>
      <c r="AU30" s="42">
        <v>4</v>
      </c>
      <c r="AV30" s="22">
        <v>6</v>
      </c>
      <c r="AW30" s="43">
        <v>9</v>
      </c>
      <c r="AX30" s="41">
        <v>11</v>
      </c>
      <c r="AY30" s="45">
        <v>29</v>
      </c>
      <c r="AZ30" s="21">
        <v>28</v>
      </c>
      <c r="BA30" s="46">
        <v>31</v>
      </c>
      <c r="BB30" s="47">
        <v>30</v>
      </c>
      <c r="BC30" s="13">
        <f t="shared" si="25"/>
        <v>31</v>
      </c>
      <c r="BD30" s="24">
        <f t="shared" si="26"/>
        <v>0</v>
      </c>
      <c r="BE30" s="31">
        <f t="shared" si="27"/>
        <v>0</v>
      </c>
      <c r="BF30" s="29" t="e">
        <f t="shared" si="28"/>
        <v>#NUM!</v>
      </c>
      <c r="BG30" s="29" t="e">
        <f t="shared" si="29"/>
        <v>#NUM!</v>
      </c>
      <c r="BH30" s="23" t="e">
        <f t="shared" si="30"/>
        <v>#NUM!</v>
      </c>
      <c r="BI30" s="280"/>
    </row>
    <row r="31" spans="1:61" ht="13.5" thickBot="1" x14ac:dyDescent="0.25">
      <c r="A31" s="80"/>
      <c r="B31" s="111">
        <f t="shared" si="31"/>
        <v>424</v>
      </c>
      <c r="C31" s="112"/>
      <c r="D31" s="256"/>
      <c r="E31" s="163"/>
      <c r="F31" s="163"/>
      <c r="G31" s="163"/>
      <c r="H31" s="106"/>
      <c r="I31" s="106"/>
      <c r="J31" s="106"/>
      <c r="K31" s="261"/>
      <c r="L31" s="261"/>
      <c r="M31" s="261"/>
      <c r="N31" s="158" t="e">
        <f t="shared" si="0"/>
        <v>#NUM!</v>
      </c>
      <c r="O31" s="252">
        <f t="shared" si="1"/>
        <v>0</v>
      </c>
      <c r="P31" s="253">
        <f t="shared" si="2"/>
        <v>0</v>
      </c>
      <c r="Q31" s="253">
        <f t="shared" si="3"/>
        <v>0</v>
      </c>
      <c r="R31" s="108">
        <f t="shared" si="4"/>
        <v>0</v>
      </c>
      <c r="S31" s="100">
        <f t="shared" si="5"/>
        <v>0</v>
      </c>
      <c r="T31" s="100">
        <f t="shared" si="6"/>
        <v>0</v>
      </c>
      <c r="U31" s="101">
        <f t="shared" si="7"/>
        <v>0</v>
      </c>
      <c r="V31" s="102">
        <f t="shared" si="8"/>
        <v>0</v>
      </c>
      <c r="W31" s="102">
        <f t="shared" si="9"/>
        <v>0</v>
      </c>
      <c r="X31" s="167">
        <f t="shared" si="10"/>
        <v>0.6</v>
      </c>
      <c r="Y31" s="103">
        <f t="shared" si="11"/>
        <v>0</v>
      </c>
      <c r="Z31" s="48">
        <f t="shared" si="12"/>
        <v>0</v>
      </c>
      <c r="AA31" s="48">
        <f t="shared" si="13"/>
        <v>0</v>
      </c>
      <c r="AB31" s="49">
        <f t="shared" si="14"/>
        <v>0</v>
      </c>
      <c r="AC31" s="109">
        <f t="shared" si="15"/>
        <v>0</v>
      </c>
      <c r="AD31" s="82">
        <f t="shared" si="16"/>
        <v>0</v>
      </c>
      <c r="AE31" s="110">
        <f t="shared" si="17"/>
        <v>0</v>
      </c>
      <c r="AF31" s="213">
        <v>29</v>
      </c>
      <c r="AG31" s="214">
        <v>2</v>
      </c>
      <c r="AH31" s="215">
        <v>2004</v>
      </c>
      <c r="AI31" s="157" t="s">
        <v>20</v>
      </c>
      <c r="AJ31" s="213">
        <v>1</v>
      </c>
      <c r="AK31" s="214">
        <v>3</v>
      </c>
      <c r="AL31" s="215">
        <v>2004</v>
      </c>
      <c r="AM31" s="54">
        <f t="shared" si="18"/>
        <v>0</v>
      </c>
      <c r="AN31" s="50">
        <f t="shared" si="19"/>
        <v>0</v>
      </c>
      <c r="AO31" s="51">
        <f t="shared" si="20"/>
        <v>0</v>
      </c>
      <c r="AP31" s="51">
        <f t="shared" si="21"/>
        <v>0</v>
      </c>
      <c r="AQ31" s="12">
        <f t="shared" si="22"/>
        <v>0</v>
      </c>
      <c r="AR31" s="12">
        <f t="shared" si="23"/>
        <v>0</v>
      </c>
      <c r="AS31" s="20">
        <f t="shared" si="24"/>
        <v>0</v>
      </c>
      <c r="AT31" s="44">
        <v>2</v>
      </c>
      <c r="AU31" s="42">
        <v>4</v>
      </c>
      <c r="AV31" s="22">
        <v>6</v>
      </c>
      <c r="AW31" s="43">
        <v>9</v>
      </c>
      <c r="AX31" s="41">
        <v>11</v>
      </c>
      <c r="AY31" s="45">
        <v>29</v>
      </c>
      <c r="AZ31" s="21">
        <v>28</v>
      </c>
      <c r="BA31" s="46">
        <v>31</v>
      </c>
      <c r="BB31" s="47">
        <v>30</v>
      </c>
      <c r="BC31" s="13">
        <f t="shared" si="25"/>
        <v>31</v>
      </c>
      <c r="BD31" s="24">
        <f t="shared" si="26"/>
        <v>0</v>
      </c>
      <c r="BE31" s="31">
        <f t="shared" si="27"/>
        <v>0</v>
      </c>
      <c r="BF31" s="29" t="e">
        <f t="shared" si="28"/>
        <v>#NUM!</v>
      </c>
      <c r="BG31" s="29" t="e">
        <f t="shared" si="29"/>
        <v>#NUM!</v>
      </c>
      <c r="BH31" s="23" t="e">
        <f t="shared" si="30"/>
        <v>#NUM!</v>
      </c>
      <c r="BI31" s="280"/>
    </row>
    <row r="32" spans="1:61" ht="13.5" thickBot="1" x14ac:dyDescent="0.25">
      <c r="A32" s="80"/>
      <c r="B32" s="111">
        <f t="shared" si="31"/>
        <v>425</v>
      </c>
      <c r="C32" s="112"/>
      <c r="D32" s="256"/>
      <c r="E32" s="163"/>
      <c r="F32" s="163"/>
      <c r="G32" s="163"/>
      <c r="H32" s="106"/>
      <c r="I32" s="106"/>
      <c r="J32" s="106"/>
      <c r="K32" s="261"/>
      <c r="L32" s="261"/>
      <c r="M32" s="261"/>
      <c r="N32" s="158" t="e">
        <f t="shared" si="0"/>
        <v>#NUM!</v>
      </c>
      <c r="O32" s="252">
        <f t="shared" si="1"/>
        <v>0</v>
      </c>
      <c r="P32" s="253">
        <f t="shared" si="2"/>
        <v>0</v>
      </c>
      <c r="Q32" s="253">
        <f t="shared" si="3"/>
        <v>0</v>
      </c>
      <c r="R32" s="108">
        <f t="shared" si="4"/>
        <v>0</v>
      </c>
      <c r="S32" s="100">
        <f t="shared" si="5"/>
        <v>0</v>
      </c>
      <c r="T32" s="100">
        <f t="shared" si="6"/>
        <v>0</v>
      </c>
      <c r="U32" s="101">
        <f t="shared" si="7"/>
        <v>0</v>
      </c>
      <c r="V32" s="102">
        <f t="shared" si="8"/>
        <v>0</v>
      </c>
      <c r="W32" s="102">
        <f t="shared" si="9"/>
        <v>0</v>
      </c>
      <c r="X32" s="167">
        <f t="shared" si="10"/>
        <v>0.6</v>
      </c>
      <c r="Y32" s="103">
        <f t="shared" si="11"/>
        <v>0</v>
      </c>
      <c r="Z32" s="48">
        <f t="shared" si="12"/>
        <v>0</v>
      </c>
      <c r="AA32" s="48">
        <f t="shared" si="13"/>
        <v>0</v>
      </c>
      <c r="AB32" s="49">
        <f t="shared" si="14"/>
        <v>0</v>
      </c>
      <c r="AC32" s="109">
        <f t="shared" si="15"/>
        <v>0</v>
      </c>
      <c r="AD32" s="82">
        <f t="shared" si="16"/>
        <v>0</v>
      </c>
      <c r="AE32" s="110">
        <f t="shared" si="17"/>
        <v>0</v>
      </c>
      <c r="AF32" s="213">
        <v>29</v>
      </c>
      <c r="AG32" s="214">
        <v>2</v>
      </c>
      <c r="AH32" s="215">
        <v>2004</v>
      </c>
      <c r="AI32" s="157" t="s">
        <v>20</v>
      </c>
      <c r="AJ32" s="213">
        <v>1</v>
      </c>
      <c r="AK32" s="214">
        <v>3</v>
      </c>
      <c r="AL32" s="215">
        <v>2004</v>
      </c>
      <c r="AM32" s="54">
        <f t="shared" si="18"/>
        <v>0</v>
      </c>
      <c r="AN32" s="50">
        <f t="shared" si="19"/>
        <v>0</v>
      </c>
      <c r="AO32" s="51">
        <f t="shared" si="20"/>
        <v>0</v>
      </c>
      <c r="AP32" s="51">
        <f t="shared" si="21"/>
        <v>0</v>
      </c>
      <c r="AQ32" s="12">
        <f t="shared" si="22"/>
        <v>0</v>
      </c>
      <c r="AR32" s="12">
        <f t="shared" si="23"/>
        <v>0</v>
      </c>
      <c r="AS32" s="20">
        <f t="shared" si="24"/>
        <v>0</v>
      </c>
      <c r="AT32" s="44">
        <v>2</v>
      </c>
      <c r="AU32" s="42">
        <v>4</v>
      </c>
      <c r="AV32" s="22">
        <v>6</v>
      </c>
      <c r="AW32" s="43">
        <v>9</v>
      </c>
      <c r="AX32" s="41">
        <v>11</v>
      </c>
      <c r="AY32" s="45">
        <v>29</v>
      </c>
      <c r="AZ32" s="21">
        <v>28</v>
      </c>
      <c r="BA32" s="46">
        <v>31</v>
      </c>
      <c r="BB32" s="47">
        <v>30</v>
      </c>
      <c r="BC32" s="13">
        <f t="shared" si="25"/>
        <v>31</v>
      </c>
      <c r="BD32" s="24">
        <f t="shared" si="26"/>
        <v>0</v>
      </c>
      <c r="BE32" s="31">
        <f t="shared" si="27"/>
        <v>0</v>
      </c>
      <c r="BF32" s="29" t="e">
        <f t="shared" si="28"/>
        <v>#NUM!</v>
      </c>
      <c r="BG32" s="29" t="e">
        <f t="shared" si="29"/>
        <v>#NUM!</v>
      </c>
      <c r="BH32" s="23" t="e">
        <f t="shared" si="30"/>
        <v>#NUM!</v>
      </c>
      <c r="BI32" s="280"/>
    </row>
    <row r="33" spans="1:61" ht="13.5" thickBot="1" x14ac:dyDescent="0.25">
      <c r="A33" s="80"/>
      <c r="B33" s="111">
        <f t="shared" si="31"/>
        <v>426</v>
      </c>
      <c r="C33" s="112"/>
      <c r="D33" s="256"/>
      <c r="E33" s="163"/>
      <c r="F33" s="163"/>
      <c r="G33" s="163"/>
      <c r="H33" s="106"/>
      <c r="I33" s="106"/>
      <c r="J33" s="106"/>
      <c r="K33" s="261"/>
      <c r="L33" s="261"/>
      <c r="M33" s="261"/>
      <c r="N33" s="158" t="e">
        <f t="shared" si="0"/>
        <v>#NUM!</v>
      </c>
      <c r="O33" s="252">
        <f t="shared" si="1"/>
        <v>0</v>
      </c>
      <c r="P33" s="253">
        <f t="shared" si="2"/>
        <v>0</v>
      </c>
      <c r="Q33" s="253">
        <f t="shared" si="3"/>
        <v>0</v>
      </c>
      <c r="R33" s="108">
        <f t="shared" si="4"/>
        <v>0</v>
      </c>
      <c r="S33" s="100">
        <f t="shared" si="5"/>
        <v>0</v>
      </c>
      <c r="T33" s="100">
        <f t="shared" si="6"/>
        <v>0</v>
      </c>
      <c r="U33" s="101">
        <f t="shared" si="7"/>
        <v>0</v>
      </c>
      <c r="V33" s="102">
        <f t="shared" si="8"/>
        <v>0</v>
      </c>
      <c r="W33" s="102">
        <f t="shared" si="9"/>
        <v>0</v>
      </c>
      <c r="X33" s="167">
        <f t="shared" si="10"/>
        <v>0.6</v>
      </c>
      <c r="Y33" s="103">
        <f t="shared" si="11"/>
        <v>0</v>
      </c>
      <c r="Z33" s="48">
        <f t="shared" si="12"/>
        <v>0</v>
      </c>
      <c r="AA33" s="48">
        <f t="shared" si="13"/>
        <v>0</v>
      </c>
      <c r="AB33" s="49">
        <f t="shared" si="14"/>
        <v>0</v>
      </c>
      <c r="AC33" s="109">
        <f t="shared" si="15"/>
        <v>0</v>
      </c>
      <c r="AD33" s="82">
        <f t="shared" si="16"/>
        <v>0</v>
      </c>
      <c r="AE33" s="110">
        <f t="shared" si="17"/>
        <v>0</v>
      </c>
      <c r="AF33" s="213">
        <v>29</v>
      </c>
      <c r="AG33" s="214">
        <v>2</v>
      </c>
      <c r="AH33" s="215">
        <v>2004</v>
      </c>
      <c r="AI33" s="157" t="s">
        <v>20</v>
      </c>
      <c r="AJ33" s="213">
        <v>1</v>
      </c>
      <c r="AK33" s="214">
        <v>3</v>
      </c>
      <c r="AL33" s="215">
        <v>2004</v>
      </c>
      <c r="AM33" s="54">
        <f t="shared" si="18"/>
        <v>0</v>
      </c>
      <c r="AN33" s="50">
        <f t="shared" si="19"/>
        <v>0</v>
      </c>
      <c r="AO33" s="51">
        <f t="shared" si="20"/>
        <v>0</v>
      </c>
      <c r="AP33" s="51">
        <f t="shared" si="21"/>
        <v>0</v>
      </c>
      <c r="AQ33" s="12">
        <f t="shared" si="22"/>
        <v>0</v>
      </c>
      <c r="AR33" s="12">
        <f t="shared" si="23"/>
        <v>0</v>
      </c>
      <c r="AS33" s="20">
        <f t="shared" si="24"/>
        <v>0</v>
      </c>
      <c r="AT33" s="44">
        <v>2</v>
      </c>
      <c r="AU33" s="42">
        <v>4</v>
      </c>
      <c r="AV33" s="22">
        <v>6</v>
      </c>
      <c r="AW33" s="43">
        <v>9</v>
      </c>
      <c r="AX33" s="41">
        <v>11</v>
      </c>
      <c r="AY33" s="45">
        <v>29</v>
      </c>
      <c r="AZ33" s="21">
        <v>28</v>
      </c>
      <c r="BA33" s="46">
        <v>31</v>
      </c>
      <c r="BB33" s="47">
        <v>30</v>
      </c>
      <c r="BC33" s="13">
        <f t="shared" si="25"/>
        <v>31</v>
      </c>
      <c r="BD33" s="24">
        <f t="shared" si="26"/>
        <v>0</v>
      </c>
      <c r="BE33" s="31">
        <f t="shared" si="27"/>
        <v>0</v>
      </c>
      <c r="BF33" s="29" t="e">
        <f t="shared" si="28"/>
        <v>#NUM!</v>
      </c>
      <c r="BG33" s="29" t="e">
        <f t="shared" si="29"/>
        <v>#NUM!</v>
      </c>
      <c r="BH33" s="23" t="e">
        <f t="shared" si="30"/>
        <v>#NUM!</v>
      </c>
      <c r="BI33" s="280"/>
    </row>
    <row r="34" spans="1:61" ht="13.5" thickBot="1" x14ac:dyDescent="0.25">
      <c r="A34" s="80"/>
      <c r="B34" s="111">
        <f t="shared" si="31"/>
        <v>427</v>
      </c>
      <c r="C34" s="112"/>
      <c r="D34" s="256"/>
      <c r="E34" s="163"/>
      <c r="F34" s="163"/>
      <c r="G34" s="163"/>
      <c r="H34" s="106"/>
      <c r="I34" s="106"/>
      <c r="J34" s="106"/>
      <c r="K34" s="261"/>
      <c r="L34" s="261"/>
      <c r="M34" s="261"/>
      <c r="N34" s="158" t="e">
        <f t="shared" si="0"/>
        <v>#NUM!</v>
      </c>
      <c r="O34" s="252">
        <f t="shared" si="1"/>
        <v>0</v>
      </c>
      <c r="P34" s="253">
        <f t="shared" si="2"/>
        <v>0</v>
      </c>
      <c r="Q34" s="253">
        <f t="shared" si="3"/>
        <v>0</v>
      </c>
      <c r="R34" s="108">
        <f t="shared" si="4"/>
        <v>0</v>
      </c>
      <c r="S34" s="100">
        <f t="shared" si="5"/>
        <v>0</v>
      </c>
      <c r="T34" s="100">
        <f t="shared" si="6"/>
        <v>0</v>
      </c>
      <c r="U34" s="101">
        <f t="shared" si="7"/>
        <v>0</v>
      </c>
      <c r="V34" s="102">
        <f t="shared" si="8"/>
        <v>0</v>
      </c>
      <c r="W34" s="102">
        <f t="shared" si="9"/>
        <v>0</v>
      </c>
      <c r="X34" s="167">
        <f t="shared" si="10"/>
        <v>0.6</v>
      </c>
      <c r="Y34" s="103">
        <f t="shared" si="11"/>
        <v>0</v>
      </c>
      <c r="Z34" s="48">
        <f t="shared" si="12"/>
        <v>0</v>
      </c>
      <c r="AA34" s="48">
        <f t="shared" si="13"/>
        <v>0</v>
      </c>
      <c r="AB34" s="49">
        <f t="shared" si="14"/>
        <v>0</v>
      </c>
      <c r="AC34" s="109">
        <f t="shared" si="15"/>
        <v>0</v>
      </c>
      <c r="AD34" s="82">
        <f t="shared" si="16"/>
        <v>0</v>
      </c>
      <c r="AE34" s="110">
        <f t="shared" si="17"/>
        <v>0</v>
      </c>
      <c r="AF34" s="213">
        <v>29</v>
      </c>
      <c r="AG34" s="214">
        <v>2</v>
      </c>
      <c r="AH34" s="215">
        <v>2004</v>
      </c>
      <c r="AI34" s="157" t="s">
        <v>20</v>
      </c>
      <c r="AJ34" s="213">
        <v>1</v>
      </c>
      <c r="AK34" s="214">
        <v>3</v>
      </c>
      <c r="AL34" s="215">
        <v>2004</v>
      </c>
      <c r="AM34" s="54">
        <f t="shared" si="18"/>
        <v>0</v>
      </c>
      <c r="AN34" s="50">
        <f t="shared" si="19"/>
        <v>0</v>
      </c>
      <c r="AO34" s="51">
        <f t="shared" si="20"/>
        <v>0</v>
      </c>
      <c r="AP34" s="51">
        <f t="shared" si="21"/>
        <v>0</v>
      </c>
      <c r="AQ34" s="12">
        <f t="shared" si="22"/>
        <v>0</v>
      </c>
      <c r="AR34" s="12">
        <f t="shared" si="23"/>
        <v>0</v>
      </c>
      <c r="AS34" s="20">
        <f t="shared" si="24"/>
        <v>0</v>
      </c>
      <c r="AT34" s="44">
        <v>2</v>
      </c>
      <c r="AU34" s="42">
        <v>4</v>
      </c>
      <c r="AV34" s="22">
        <v>6</v>
      </c>
      <c r="AW34" s="43">
        <v>9</v>
      </c>
      <c r="AX34" s="41">
        <v>11</v>
      </c>
      <c r="AY34" s="45">
        <v>29</v>
      </c>
      <c r="AZ34" s="21">
        <v>28</v>
      </c>
      <c r="BA34" s="46">
        <v>31</v>
      </c>
      <c r="BB34" s="47">
        <v>30</v>
      </c>
      <c r="BC34" s="13">
        <f t="shared" si="25"/>
        <v>31</v>
      </c>
      <c r="BD34" s="24">
        <f t="shared" si="26"/>
        <v>0</v>
      </c>
      <c r="BE34" s="31">
        <f t="shared" si="27"/>
        <v>0</v>
      </c>
      <c r="BF34" s="29" t="e">
        <f t="shared" si="28"/>
        <v>#NUM!</v>
      </c>
      <c r="BG34" s="29" t="e">
        <f t="shared" si="29"/>
        <v>#NUM!</v>
      </c>
      <c r="BH34" s="23" t="e">
        <f t="shared" si="30"/>
        <v>#NUM!</v>
      </c>
      <c r="BI34" s="280"/>
    </row>
    <row r="35" spans="1:61" ht="13.5" thickBot="1" x14ac:dyDescent="0.25">
      <c r="A35" s="80"/>
      <c r="B35" s="111">
        <f t="shared" si="31"/>
        <v>428</v>
      </c>
      <c r="C35" s="112"/>
      <c r="D35" s="256"/>
      <c r="E35" s="163"/>
      <c r="F35" s="163"/>
      <c r="G35" s="163"/>
      <c r="H35" s="106"/>
      <c r="I35" s="106"/>
      <c r="J35" s="106"/>
      <c r="K35" s="261"/>
      <c r="L35" s="261"/>
      <c r="M35" s="261"/>
      <c r="N35" s="158" t="e">
        <f t="shared" si="0"/>
        <v>#NUM!</v>
      </c>
      <c r="O35" s="252">
        <f t="shared" si="1"/>
        <v>0</v>
      </c>
      <c r="P35" s="253">
        <f t="shared" si="2"/>
        <v>0</v>
      </c>
      <c r="Q35" s="253">
        <f t="shared" si="3"/>
        <v>0</v>
      </c>
      <c r="R35" s="108">
        <f t="shared" si="4"/>
        <v>0</v>
      </c>
      <c r="S35" s="100">
        <f t="shared" si="5"/>
        <v>0</v>
      </c>
      <c r="T35" s="100">
        <f t="shared" si="6"/>
        <v>0</v>
      </c>
      <c r="U35" s="101">
        <f t="shared" si="7"/>
        <v>0</v>
      </c>
      <c r="V35" s="102">
        <f t="shared" si="8"/>
        <v>0</v>
      </c>
      <c r="W35" s="102">
        <f t="shared" si="9"/>
        <v>0</v>
      </c>
      <c r="X35" s="167">
        <f t="shared" si="10"/>
        <v>0.6</v>
      </c>
      <c r="Y35" s="103">
        <f t="shared" si="11"/>
        <v>0</v>
      </c>
      <c r="Z35" s="48">
        <f t="shared" si="12"/>
        <v>0</v>
      </c>
      <c r="AA35" s="48">
        <f t="shared" si="13"/>
        <v>0</v>
      </c>
      <c r="AB35" s="49">
        <f t="shared" si="14"/>
        <v>0</v>
      </c>
      <c r="AC35" s="109">
        <f t="shared" si="15"/>
        <v>0</v>
      </c>
      <c r="AD35" s="82">
        <f t="shared" si="16"/>
        <v>0</v>
      </c>
      <c r="AE35" s="110">
        <f t="shared" si="17"/>
        <v>0</v>
      </c>
      <c r="AF35" s="213">
        <v>29</v>
      </c>
      <c r="AG35" s="214">
        <v>2</v>
      </c>
      <c r="AH35" s="215">
        <v>2004</v>
      </c>
      <c r="AI35" s="157" t="s">
        <v>20</v>
      </c>
      <c r="AJ35" s="213">
        <v>1</v>
      </c>
      <c r="AK35" s="214">
        <v>3</v>
      </c>
      <c r="AL35" s="215">
        <v>2004</v>
      </c>
      <c r="AM35" s="54">
        <f t="shared" si="18"/>
        <v>0</v>
      </c>
      <c r="AN35" s="50">
        <f t="shared" si="19"/>
        <v>0</v>
      </c>
      <c r="AO35" s="51">
        <f t="shared" si="20"/>
        <v>0</v>
      </c>
      <c r="AP35" s="51">
        <f t="shared" si="21"/>
        <v>0</v>
      </c>
      <c r="AQ35" s="12">
        <f t="shared" si="22"/>
        <v>0</v>
      </c>
      <c r="AR35" s="12">
        <f t="shared" si="23"/>
        <v>0</v>
      </c>
      <c r="AS35" s="20">
        <f t="shared" si="24"/>
        <v>0</v>
      </c>
      <c r="AT35" s="44">
        <v>2</v>
      </c>
      <c r="AU35" s="42">
        <v>4</v>
      </c>
      <c r="AV35" s="22">
        <v>6</v>
      </c>
      <c r="AW35" s="43">
        <v>9</v>
      </c>
      <c r="AX35" s="41">
        <v>11</v>
      </c>
      <c r="AY35" s="45">
        <v>29</v>
      </c>
      <c r="AZ35" s="21">
        <v>28</v>
      </c>
      <c r="BA35" s="46">
        <v>31</v>
      </c>
      <c r="BB35" s="47">
        <v>30</v>
      </c>
      <c r="BC35" s="13">
        <f t="shared" si="25"/>
        <v>31</v>
      </c>
      <c r="BD35" s="24">
        <f t="shared" si="26"/>
        <v>0</v>
      </c>
      <c r="BE35" s="31">
        <f t="shared" si="27"/>
        <v>0</v>
      </c>
      <c r="BF35" s="29" t="e">
        <f t="shared" si="28"/>
        <v>#NUM!</v>
      </c>
      <c r="BG35" s="29" t="e">
        <f t="shared" si="29"/>
        <v>#NUM!</v>
      </c>
      <c r="BH35" s="23" t="e">
        <f t="shared" si="30"/>
        <v>#NUM!</v>
      </c>
      <c r="BI35" s="280"/>
    </row>
    <row r="36" spans="1:61" ht="13.5" thickBot="1" x14ac:dyDescent="0.25">
      <c r="A36" s="80"/>
      <c r="B36" s="111">
        <f t="shared" si="31"/>
        <v>429</v>
      </c>
      <c r="C36" s="112"/>
      <c r="D36" s="256"/>
      <c r="E36" s="163"/>
      <c r="F36" s="163"/>
      <c r="G36" s="163"/>
      <c r="H36" s="106"/>
      <c r="I36" s="106"/>
      <c r="J36" s="106"/>
      <c r="K36" s="261"/>
      <c r="L36" s="261"/>
      <c r="M36" s="261"/>
      <c r="N36" s="158" t="e">
        <f t="shared" si="0"/>
        <v>#NUM!</v>
      </c>
      <c r="O36" s="252">
        <f t="shared" si="1"/>
        <v>0</v>
      </c>
      <c r="P36" s="253">
        <f t="shared" si="2"/>
        <v>0</v>
      </c>
      <c r="Q36" s="253">
        <f t="shared" si="3"/>
        <v>0</v>
      </c>
      <c r="R36" s="108">
        <f t="shared" si="4"/>
        <v>0</v>
      </c>
      <c r="S36" s="100">
        <f t="shared" si="5"/>
        <v>0</v>
      </c>
      <c r="T36" s="100">
        <f t="shared" si="6"/>
        <v>0</v>
      </c>
      <c r="U36" s="101">
        <f t="shared" si="7"/>
        <v>0</v>
      </c>
      <c r="V36" s="102">
        <f t="shared" si="8"/>
        <v>0</v>
      </c>
      <c r="W36" s="102">
        <f t="shared" si="9"/>
        <v>0</v>
      </c>
      <c r="X36" s="167">
        <f t="shared" si="10"/>
        <v>0.6</v>
      </c>
      <c r="Y36" s="103">
        <f t="shared" si="11"/>
        <v>0</v>
      </c>
      <c r="Z36" s="48">
        <f t="shared" si="12"/>
        <v>0</v>
      </c>
      <c r="AA36" s="48">
        <f t="shared" si="13"/>
        <v>0</v>
      </c>
      <c r="AB36" s="49">
        <f t="shared" si="14"/>
        <v>0</v>
      </c>
      <c r="AC36" s="109">
        <f t="shared" si="15"/>
        <v>0</v>
      </c>
      <c r="AD36" s="82">
        <f t="shared" si="16"/>
        <v>0</v>
      </c>
      <c r="AE36" s="110">
        <f t="shared" si="17"/>
        <v>0</v>
      </c>
      <c r="AF36" s="213">
        <v>29</v>
      </c>
      <c r="AG36" s="214">
        <v>2</v>
      </c>
      <c r="AH36" s="215">
        <v>2004</v>
      </c>
      <c r="AI36" s="157" t="s">
        <v>20</v>
      </c>
      <c r="AJ36" s="213">
        <v>1</v>
      </c>
      <c r="AK36" s="214">
        <v>3</v>
      </c>
      <c r="AL36" s="215">
        <v>2004</v>
      </c>
      <c r="AM36" s="54">
        <f t="shared" si="18"/>
        <v>0</v>
      </c>
      <c r="AN36" s="50">
        <f t="shared" si="19"/>
        <v>0</v>
      </c>
      <c r="AO36" s="51">
        <f t="shared" si="20"/>
        <v>0</v>
      </c>
      <c r="AP36" s="51">
        <f t="shared" si="21"/>
        <v>0</v>
      </c>
      <c r="AQ36" s="12">
        <f t="shared" si="22"/>
        <v>0</v>
      </c>
      <c r="AR36" s="12">
        <f t="shared" si="23"/>
        <v>0</v>
      </c>
      <c r="AS36" s="20">
        <f t="shared" si="24"/>
        <v>0</v>
      </c>
      <c r="AT36" s="44">
        <v>2</v>
      </c>
      <c r="AU36" s="42">
        <v>4</v>
      </c>
      <c r="AV36" s="22">
        <v>6</v>
      </c>
      <c r="AW36" s="43">
        <v>9</v>
      </c>
      <c r="AX36" s="41">
        <v>11</v>
      </c>
      <c r="AY36" s="45">
        <v>29</v>
      </c>
      <c r="AZ36" s="21">
        <v>28</v>
      </c>
      <c r="BA36" s="46">
        <v>31</v>
      </c>
      <c r="BB36" s="47">
        <v>30</v>
      </c>
      <c r="BC36" s="13">
        <f t="shared" si="25"/>
        <v>31</v>
      </c>
      <c r="BD36" s="24">
        <f t="shared" si="26"/>
        <v>0</v>
      </c>
      <c r="BE36" s="31">
        <f t="shared" si="27"/>
        <v>0</v>
      </c>
      <c r="BF36" s="29" t="e">
        <f t="shared" si="28"/>
        <v>#NUM!</v>
      </c>
      <c r="BG36" s="29" t="e">
        <f t="shared" si="29"/>
        <v>#NUM!</v>
      </c>
      <c r="BH36" s="23" t="e">
        <f t="shared" si="30"/>
        <v>#NUM!</v>
      </c>
      <c r="BI36" s="280"/>
    </row>
    <row r="37" spans="1:61" ht="13.5" thickBot="1" x14ac:dyDescent="0.25">
      <c r="A37" s="80"/>
      <c r="B37" s="148">
        <f t="shared" si="31"/>
        <v>430</v>
      </c>
      <c r="C37" s="149"/>
      <c r="D37" s="257"/>
      <c r="E37" s="164"/>
      <c r="F37" s="164"/>
      <c r="G37" s="164"/>
      <c r="H37" s="150"/>
      <c r="I37" s="150"/>
      <c r="J37" s="150"/>
      <c r="K37" s="263"/>
      <c r="L37" s="263"/>
      <c r="M37" s="263"/>
      <c r="N37" s="158" t="e">
        <f t="shared" si="0"/>
        <v>#NUM!</v>
      </c>
      <c r="O37" s="252">
        <f t="shared" si="1"/>
        <v>0</v>
      </c>
      <c r="P37" s="253">
        <f t="shared" si="2"/>
        <v>0</v>
      </c>
      <c r="Q37" s="253">
        <f t="shared" si="3"/>
        <v>0</v>
      </c>
      <c r="R37" s="161">
        <f t="shared" si="4"/>
        <v>0</v>
      </c>
      <c r="S37" s="151">
        <f t="shared" si="5"/>
        <v>0</v>
      </c>
      <c r="T37" s="151">
        <f t="shared" si="6"/>
        <v>0</v>
      </c>
      <c r="U37" s="152">
        <f t="shared" si="7"/>
        <v>0</v>
      </c>
      <c r="V37" s="153">
        <f t="shared" si="8"/>
        <v>0</v>
      </c>
      <c r="W37" s="153">
        <f t="shared" si="9"/>
        <v>0</v>
      </c>
      <c r="X37" s="168">
        <f t="shared" si="10"/>
        <v>0.6</v>
      </c>
      <c r="Y37" s="103">
        <f t="shared" si="11"/>
        <v>0</v>
      </c>
      <c r="Z37" s="48">
        <f t="shared" si="12"/>
        <v>0</v>
      </c>
      <c r="AA37" s="48">
        <f t="shared" si="13"/>
        <v>0</v>
      </c>
      <c r="AB37" s="49">
        <f t="shared" si="14"/>
        <v>0</v>
      </c>
      <c r="AC37" s="109">
        <f t="shared" si="15"/>
        <v>0</v>
      </c>
      <c r="AD37" s="82">
        <f t="shared" si="16"/>
        <v>0</v>
      </c>
      <c r="AE37" s="110">
        <f t="shared" si="17"/>
        <v>0</v>
      </c>
      <c r="AF37" s="213">
        <v>29</v>
      </c>
      <c r="AG37" s="214">
        <v>2</v>
      </c>
      <c r="AH37" s="215">
        <v>2004</v>
      </c>
      <c r="AI37" s="157" t="s">
        <v>20</v>
      </c>
      <c r="AJ37" s="213">
        <v>1</v>
      </c>
      <c r="AK37" s="214">
        <v>3</v>
      </c>
      <c r="AL37" s="215">
        <v>2004</v>
      </c>
      <c r="AM37" s="54">
        <f t="shared" si="18"/>
        <v>0</v>
      </c>
      <c r="AN37" s="50">
        <f t="shared" si="19"/>
        <v>0</v>
      </c>
      <c r="AO37" s="51">
        <f t="shared" si="20"/>
        <v>0</v>
      </c>
      <c r="AP37" s="51">
        <f t="shared" si="21"/>
        <v>0</v>
      </c>
      <c r="AQ37" s="12">
        <f t="shared" si="22"/>
        <v>0</v>
      </c>
      <c r="AR37" s="12">
        <f t="shared" si="23"/>
        <v>0</v>
      </c>
      <c r="AS37" s="20">
        <f t="shared" si="24"/>
        <v>0</v>
      </c>
      <c r="AT37" s="44">
        <v>2</v>
      </c>
      <c r="AU37" s="42">
        <v>4</v>
      </c>
      <c r="AV37" s="22">
        <v>6</v>
      </c>
      <c r="AW37" s="43">
        <v>9</v>
      </c>
      <c r="AX37" s="41">
        <v>11</v>
      </c>
      <c r="AY37" s="45">
        <v>29</v>
      </c>
      <c r="AZ37" s="21">
        <v>28</v>
      </c>
      <c r="BA37" s="46">
        <v>31</v>
      </c>
      <c r="BB37" s="47">
        <v>30</v>
      </c>
      <c r="BC37" s="13">
        <f t="shared" si="25"/>
        <v>31</v>
      </c>
      <c r="BD37" s="24">
        <f t="shared" si="26"/>
        <v>0</v>
      </c>
      <c r="BE37" s="31">
        <f t="shared" si="27"/>
        <v>0</v>
      </c>
      <c r="BF37" s="29" t="e">
        <f t="shared" si="28"/>
        <v>#NUM!</v>
      </c>
      <c r="BG37" s="29" t="e">
        <f t="shared" si="29"/>
        <v>#NUM!</v>
      </c>
      <c r="BH37" s="23" t="e">
        <f t="shared" si="30"/>
        <v>#NUM!</v>
      </c>
      <c r="BI37" s="280"/>
    </row>
    <row r="38" spans="1:61" ht="14.25" thickTop="1" thickBot="1" x14ac:dyDescent="0.25">
      <c r="A38" s="80"/>
      <c r="B38" s="104">
        <f t="shared" si="31"/>
        <v>431</v>
      </c>
      <c r="C38" s="154"/>
      <c r="D38" s="258"/>
      <c r="E38" s="165"/>
      <c r="F38" s="165"/>
      <c r="G38" s="165"/>
      <c r="H38" s="107"/>
      <c r="I38" s="107"/>
      <c r="J38" s="107"/>
      <c r="K38" s="261"/>
      <c r="L38" s="261"/>
      <c r="M38" s="261"/>
      <c r="N38" s="158" t="e">
        <f t="shared" si="0"/>
        <v>#NUM!</v>
      </c>
      <c r="O38" s="252">
        <f t="shared" si="1"/>
        <v>0</v>
      </c>
      <c r="P38" s="253">
        <f t="shared" si="2"/>
        <v>0</v>
      </c>
      <c r="Q38" s="253">
        <f t="shared" si="3"/>
        <v>0</v>
      </c>
      <c r="R38" s="155">
        <f t="shared" si="4"/>
        <v>0</v>
      </c>
      <c r="S38" s="100">
        <f t="shared" si="5"/>
        <v>0</v>
      </c>
      <c r="T38" s="100">
        <f t="shared" si="6"/>
        <v>0</v>
      </c>
      <c r="U38" s="101">
        <f t="shared" si="7"/>
        <v>0</v>
      </c>
      <c r="V38" s="102">
        <f t="shared" si="8"/>
        <v>0</v>
      </c>
      <c r="W38" s="102">
        <f t="shared" si="9"/>
        <v>0</v>
      </c>
      <c r="X38" s="167">
        <f t="shared" si="10"/>
        <v>0.6</v>
      </c>
      <c r="Y38" s="103">
        <f t="shared" si="11"/>
        <v>0</v>
      </c>
      <c r="Z38" s="48">
        <f t="shared" si="12"/>
        <v>0</v>
      </c>
      <c r="AA38" s="48">
        <f t="shared" si="13"/>
        <v>0</v>
      </c>
      <c r="AB38" s="49">
        <f t="shared" si="14"/>
        <v>0</v>
      </c>
      <c r="AC38" s="109">
        <f t="shared" si="15"/>
        <v>0</v>
      </c>
      <c r="AD38" s="82">
        <f t="shared" si="16"/>
        <v>0</v>
      </c>
      <c r="AE38" s="110">
        <f t="shared" si="17"/>
        <v>0</v>
      </c>
      <c r="AF38" s="213">
        <v>29</v>
      </c>
      <c r="AG38" s="214">
        <v>2</v>
      </c>
      <c r="AH38" s="215">
        <v>2004</v>
      </c>
      <c r="AI38" s="157" t="s">
        <v>20</v>
      </c>
      <c r="AJ38" s="213">
        <v>1</v>
      </c>
      <c r="AK38" s="214">
        <v>3</v>
      </c>
      <c r="AL38" s="215">
        <v>2004</v>
      </c>
      <c r="AM38" s="54">
        <f t="shared" si="18"/>
        <v>0</v>
      </c>
      <c r="AN38" s="50">
        <f t="shared" si="19"/>
        <v>0</v>
      </c>
      <c r="AO38" s="51">
        <f t="shared" si="20"/>
        <v>0</v>
      </c>
      <c r="AP38" s="51">
        <f t="shared" si="21"/>
        <v>0</v>
      </c>
      <c r="AQ38" s="12">
        <f t="shared" si="22"/>
        <v>0</v>
      </c>
      <c r="AR38" s="12">
        <f t="shared" si="23"/>
        <v>0</v>
      </c>
      <c r="AS38" s="20">
        <f t="shared" si="24"/>
        <v>0</v>
      </c>
      <c r="AT38" s="44">
        <v>2</v>
      </c>
      <c r="AU38" s="42">
        <v>4</v>
      </c>
      <c r="AV38" s="22">
        <v>6</v>
      </c>
      <c r="AW38" s="43">
        <v>9</v>
      </c>
      <c r="AX38" s="41">
        <v>11</v>
      </c>
      <c r="AY38" s="45">
        <v>29</v>
      </c>
      <c r="AZ38" s="21">
        <v>28</v>
      </c>
      <c r="BA38" s="46">
        <v>31</v>
      </c>
      <c r="BB38" s="47">
        <v>30</v>
      </c>
      <c r="BC38" s="13">
        <f t="shared" si="25"/>
        <v>31</v>
      </c>
      <c r="BD38" s="24">
        <f t="shared" si="26"/>
        <v>0</v>
      </c>
      <c r="BE38" s="31">
        <f t="shared" si="27"/>
        <v>0</v>
      </c>
      <c r="BF38" s="29" t="e">
        <f t="shared" si="28"/>
        <v>#NUM!</v>
      </c>
      <c r="BG38" s="29" t="e">
        <f t="shared" si="29"/>
        <v>#NUM!</v>
      </c>
      <c r="BH38" s="23" t="e">
        <f t="shared" si="30"/>
        <v>#NUM!</v>
      </c>
      <c r="BI38" s="280"/>
    </row>
    <row r="39" spans="1:61" ht="13.5" thickBot="1" x14ac:dyDescent="0.25">
      <c r="A39" s="80"/>
      <c r="B39" s="111">
        <f t="shared" si="31"/>
        <v>432</v>
      </c>
      <c r="C39" s="112"/>
      <c r="D39" s="256"/>
      <c r="E39" s="163"/>
      <c r="F39" s="163"/>
      <c r="G39" s="163"/>
      <c r="H39" s="106"/>
      <c r="I39" s="106"/>
      <c r="J39" s="106"/>
      <c r="K39" s="261"/>
      <c r="L39" s="261"/>
      <c r="M39" s="261"/>
      <c r="N39" s="158" t="e">
        <f t="shared" si="0"/>
        <v>#NUM!</v>
      </c>
      <c r="O39" s="252">
        <f t="shared" si="1"/>
        <v>0</v>
      </c>
      <c r="P39" s="253">
        <f t="shared" si="2"/>
        <v>0</v>
      </c>
      <c r="Q39" s="253">
        <f t="shared" si="3"/>
        <v>0</v>
      </c>
      <c r="R39" s="108">
        <f t="shared" si="4"/>
        <v>0</v>
      </c>
      <c r="S39" s="100">
        <f t="shared" si="5"/>
        <v>0</v>
      </c>
      <c r="T39" s="100">
        <f t="shared" si="6"/>
        <v>0</v>
      </c>
      <c r="U39" s="101">
        <f t="shared" si="7"/>
        <v>0</v>
      </c>
      <c r="V39" s="102">
        <f t="shared" si="8"/>
        <v>0</v>
      </c>
      <c r="W39" s="102">
        <f t="shared" si="9"/>
        <v>0</v>
      </c>
      <c r="X39" s="167">
        <f t="shared" si="10"/>
        <v>0.6</v>
      </c>
      <c r="Y39" s="103">
        <f t="shared" si="11"/>
        <v>0</v>
      </c>
      <c r="Z39" s="48">
        <f t="shared" si="12"/>
        <v>0</v>
      </c>
      <c r="AA39" s="48">
        <f t="shared" si="13"/>
        <v>0</v>
      </c>
      <c r="AB39" s="49">
        <f t="shared" si="14"/>
        <v>0</v>
      </c>
      <c r="AC39" s="109">
        <f t="shared" si="15"/>
        <v>0</v>
      </c>
      <c r="AD39" s="82">
        <f t="shared" si="16"/>
        <v>0</v>
      </c>
      <c r="AE39" s="110">
        <f t="shared" si="17"/>
        <v>0</v>
      </c>
      <c r="AF39" s="213">
        <v>29</v>
      </c>
      <c r="AG39" s="214">
        <v>2</v>
      </c>
      <c r="AH39" s="215">
        <v>2004</v>
      </c>
      <c r="AI39" s="157" t="s">
        <v>20</v>
      </c>
      <c r="AJ39" s="213">
        <v>1</v>
      </c>
      <c r="AK39" s="214">
        <v>3</v>
      </c>
      <c r="AL39" s="215">
        <v>2004</v>
      </c>
      <c r="AM39" s="54">
        <f t="shared" si="18"/>
        <v>0</v>
      </c>
      <c r="AN39" s="50">
        <f t="shared" si="19"/>
        <v>0</v>
      </c>
      <c r="AO39" s="51">
        <f t="shared" si="20"/>
        <v>0</v>
      </c>
      <c r="AP39" s="51">
        <f t="shared" si="21"/>
        <v>0</v>
      </c>
      <c r="AQ39" s="12">
        <f t="shared" si="22"/>
        <v>0</v>
      </c>
      <c r="AR39" s="12">
        <f t="shared" si="23"/>
        <v>0</v>
      </c>
      <c r="AS39" s="20">
        <f t="shared" si="24"/>
        <v>0</v>
      </c>
      <c r="AT39" s="44">
        <v>2</v>
      </c>
      <c r="AU39" s="42">
        <v>4</v>
      </c>
      <c r="AV39" s="22">
        <v>6</v>
      </c>
      <c r="AW39" s="43">
        <v>9</v>
      </c>
      <c r="AX39" s="41">
        <v>11</v>
      </c>
      <c r="AY39" s="45">
        <v>29</v>
      </c>
      <c r="AZ39" s="21">
        <v>28</v>
      </c>
      <c r="BA39" s="46">
        <v>31</v>
      </c>
      <c r="BB39" s="47">
        <v>30</v>
      </c>
      <c r="BC39" s="13">
        <f t="shared" si="25"/>
        <v>31</v>
      </c>
      <c r="BD39" s="24">
        <f t="shared" si="26"/>
        <v>0</v>
      </c>
      <c r="BE39" s="31">
        <f t="shared" si="27"/>
        <v>0</v>
      </c>
      <c r="BF39" s="29" t="e">
        <f t="shared" si="28"/>
        <v>#NUM!</v>
      </c>
      <c r="BG39" s="29" t="e">
        <f t="shared" si="29"/>
        <v>#NUM!</v>
      </c>
      <c r="BH39" s="23" t="e">
        <f t="shared" si="30"/>
        <v>#NUM!</v>
      </c>
      <c r="BI39" s="280"/>
    </row>
    <row r="40" spans="1:61" ht="13.5" thickBot="1" x14ac:dyDescent="0.25">
      <c r="A40" s="80"/>
      <c r="B40" s="111">
        <f t="shared" si="31"/>
        <v>433</v>
      </c>
      <c r="C40" s="112"/>
      <c r="D40" s="256"/>
      <c r="E40" s="163"/>
      <c r="F40" s="163"/>
      <c r="G40" s="163"/>
      <c r="H40" s="106"/>
      <c r="I40" s="106"/>
      <c r="J40" s="106"/>
      <c r="K40" s="261"/>
      <c r="L40" s="261"/>
      <c r="M40" s="261"/>
      <c r="N40" s="158" t="e">
        <f t="shared" ref="N40:N71" si="32">BH40</f>
        <v>#NUM!</v>
      </c>
      <c r="O40" s="252">
        <f t="shared" ref="O40:O71" si="33">IF(M40&gt;0,(IF(H40&gt;K40,(IF(I40&gt;(L40-1),M40-J40-1,M40-J40)),(IF(I40&gt;(L40),M40-J40-1,M40-J40)))),0)</f>
        <v>0</v>
      </c>
      <c r="P40" s="253">
        <f t="shared" ref="P40:P71" si="34">IF(L40&gt;0,(IF(H40&gt;K40,(IF(I40&gt;(L40-1),L40+11-I40,L40-I40-1)),(IF((I40-1)&lt;L40,L40-I40,(IF(I40&gt;(L40-1),L40-I40+12,L40-I40)))))),0)</f>
        <v>0</v>
      </c>
      <c r="Q40" s="253">
        <f t="shared" ref="Q40:Q71" si="35">IF(K40&gt;0,(IF(H40=0,IF(I40=0,IF(J40=0,IF(K40=0,IF(L40=0,IF(M40=0,0,BE40))))),BE40)),0)</f>
        <v>0</v>
      </c>
      <c r="R40" s="108">
        <f t="shared" ref="R40:R71" si="36">AE40</f>
        <v>0</v>
      </c>
      <c r="S40" s="100">
        <f t="shared" ref="S40:S71" si="37">IF(M40=0,0,(IF(J40=0,0,AD40)))</f>
        <v>0</v>
      </c>
      <c r="T40" s="100">
        <f t="shared" ref="T40:T71" si="38">IF(M40=0,0,(IF(J40=0,0,AC40)))</f>
        <v>0</v>
      </c>
      <c r="U40" s="101">
        <f t="shared" ref="U40:U71" si="39">E40+O40</f>
        <v>0</v>
      </c>
      <c r="V40" s="102">
        <f t="shared" ref="V40:V71" si="40">F40+P40</f>
        <v>0</v>
      </c>
      <c r="W40" s="102">
        <f t="shared" ref="W40:W71" si="41">G40+Q40</f>
        <v>0</v>
      </c>
      <c r="X40" s="167">
        <f t="shared" ref="X40:X71" si="42">IF(R40&lt;5,60%,IF(AND(R40&gt;=5,R40&lt;8),80%,IF(R40&gt;=8,100%)))</f>
        <v>0.6</v>
      </c>
      <c r="Y40" s="103">
        <f t="shared" ref="Y40:Y71" si="43">W40</f>
        <v>0</v>
      </c>
      <c r="Z40" s="48">
        <f t="shared" ref="Z40:Z71" si="44">AA40+V40</f>
        <v>0</v>
      </c>
      <c r="AA40" s="48">
        <f t="shared" ref="AA40:AA71" si="45">INT(Y40/30)</f>
        <v>0</v>
      </c>
      <c r="AB40" s="49">
        <f t="shared" ref="AB40:AB71" si="46">INT(Z40/12)</f>
        <v>0</v>
      </c>
      <c r="AC40" s="109">
        <f t="shared" ref="AC40:AC71" si="47">IF(Y40&gt;29,Y40-30*INT(Y40/30),Y40)</f>
        <v>0</v>
      </c>
      <c r="AD40" s="82">
        <f t="shared" ref="AD40:AD71" si="48">IF((Z40-AB40*12)&gt;10,Z40-AB40*12,Z40-AB40*12)</f>
        <v>0</v>
      </c>
      <c r="AE40" s="110">
        <f t="shared" ref="AE40:AE71" si="49">AB40+U40</f>
        <v>0</v>
      </c>
      <c r="AF40" s="213">
        <v>29</v>
      </c>
      <c r="AG40" s="214">
        <v>2</v>
      </c>
      <c r="AH40" s="215">
        <v>2004</v>
      </c>
      <c r="AI40" s="157" t="s">
        <v>20</v>
      </c>
      <c r="AJ40" s="213">
        <v>1</v>
      </c>
      <c r="AK40" s="214">
        <v>3</v>
      </c>
      <c r="AL40" s="215">
        <v>2004</v>
      </c>
      <c r="AM40" s="54">
        <f t="shared" ref="AM40:AM71" si="50">IF(H40=0,IF(I40=0,IF(J40=0,IF(K40=0,IF(L40=0,IF(M40=0,0,BH40))))),BH40)</f>
        <v>0</v>
      </c>
      <c r="AN40" s="50">
        <f t="shared" ref="AN40:AN71" si="51">IF(H40&gt;K40,(IF(I40&gt;(L40-1),M40-J40-1,M40-J40)),(IF(I40&gt;(L40),M40-J40-1,M40-J40)))</f>
        <v>0</v>
      </c>
      <c r="AO40" s="51">
        <f t="shared" ref="AO40:AO71" si="52">IF(H40&gt;K40,(IF(I40&gt;(L40-1),L40+11-I40,L40-I40-1)),(IF((I40-1)&lt;L40,L40-I40,(IF(I40&gt;(L40-1),L40-I40+12,L40-I40)))))</f>
        <v>0</v>
      </c>
      <c r="AP40" s="51">
        <f t="shared" ref="AP40:AP71" si="53">IF(H40=0,IF(I40=0,IF(J40=0,IF(K40=0,IF(L40=0,IF(M40=0,0,BE40))))),BE40)</f>
        <v>0</v>
      </c>
      <c r="AQ40" s="12">
        <f t="shared" ref="AQ40:AQ71" si="54">IF(AR40&lt;I40,M40-1,M40)</f>
        <v>0</v>
      </c>
      <c r="AR40" s="12">
        <f t="shared" ref="AR40:AR71" si="55">IF(K40&lt;H40,L40-1,L40)</f>
        <v>0</v>
      </c>
      <c r="AS40" s="20">
        <f t="shared" ref="AS40:AS71" si="56">AQ40-J40</f>
        <v>0</v>
      </c>
      <c r="AT40" s="44">
        <v>2</v>
      </c>
      <c r="AU40" s="42">
        <v>4</v>
      </c>
      <c r="AV40" s="22">
        <v>6</v>
      </c>
      <c r="AW40" s="43">
        <v>9</v>
      </c>
      <c r="AX40" s="41">
        <v>11</v>
      </c>
      <c r="AY40" s="45">
        <v>29</v>
      </c>
      <c r="AZ40" s="21">
        <v>28</v>
      </c>
      <c r="BA40" s="46">
        <v>31</v>
      </c>
      <c r="BB40" s="47">
        <v>30</v>
      </c>
      <c r="BC40" s="13">
        <f t="shared" ref="BC40:BC71" si="57">IF(I40=AU40,BB40,IF(I40=AV40,BB40,IF(I40=AW40,BB40,IF(I40=AX40,BB40,IF(I40=AT40,IF((J40/4-INT(J40/4)=0),AY40,AZ40),BA40)))))</f>
        <v>31</v>
      </c>
      <c r="BD40" s="24">
        <f t="shared" ref="BD40:BD71" si="58">IF(AR40&lt;I40,AR40+12,AR40)</f>
        <v>0</v>
      </c>
      <c r="BE40" s="31">
        <f t="shared" ref="BE40:BE71" si="59">IF(H40&gt;K40,K40+BC40-H40,K40-H40)</f>
        <v>0</v>
      </c>
      <c r="BF40" s="29" t="e">
        <f t="shared" ref="BF40:BF71" si="60">DATE(J40,I40,H40)</f>
        <v>#NUM!</v>
      </c>
      <c r="BG40" s="29" t="e">
        <f t="shared" ref="BG40:BG71" si="61">DATE(M40,L40,K40)</f>
        <v>#NUM!</v>
      </c>
      <c r="BH40" s="23" t="e">
        <f t="shared" ref="BH40:BH71" si="62">BG40-BF40</f>
        <v>#NUM!</v>
      </c>
      <c r="BI40" s="280"/>
    </row>
    <row r="41" spans="1:61" ht="13.5" thickBot="1" x14ac:dyDescent="0.25">
      <c r="A41" s="80"/>
      <c r="B41" s="111">
        <f t="shared" si="31"/>
        <v>434</v>
      </c>
      <c r="C41" s="112"/>
      <c r="D41" s="256"/>
      <c r="E41" s="163"/>
      <c r="F41" s="163"/>
      <c r="G41" s="163"/>
      <c r="H41" s="106"/>
      <c r="I41" s="106"/>
      <c r="J41" s="106"/>
      <c r="K41" s="261"/>
      <c r="L41" s="261"/>
      <c r="M41" s="261"/>
      <c r="N41" s="158" t="e">
        <f t="shared" si="32"/>
        <v>#NUM!</v>
      </c>
      <c r="O41" s="252">
        <f t="shared" si="33"/>
        <v>0</v>
      </c>
      <c r="P41" s="253">
        <f t="shared" si="34"/>
        <v>0</v>
      </c>
      <c r="Q41" s="253">
        <f t="shared" si="35"/>
        <v>0</v>
      </c>
      <c r="R41" s="108">
        <f t="shared" si="36"/>
        <v>0</v>
      </c>
      <c r="S41" s="100">
        <f t="shared" si="37"/>
        <v>0</v>
      </c>
      <c r="T41" s="100">
        <f t="shared" si="38"/>
        <v>0</v>
      </c>
      <c r="U41" s="101">
        <f t="shared" si="39"/>
        <v>0</v>
      </c>
      <c r="V41" s="102">
        <f t="shared" si="40"/>
        <v>0</v>
      </c>
      <c r="W41" s="102">
        <f t="shared" si="41"/>
        <v>0</v>
      </c>
      <c r="X41" s="167">
        <f t="shared" si="42"/>
        <v>0.6</v>
      </c>
      <c r="Y41" s="103">
        <f t="shared" si="43"/>
        <v>0</v>
      </c>
      <c r="Z41" s="48">
        <f t="shared" si="44"/>
        <v>0</v>
      </c>
      <c r="AA41" s="48">
        <f t="shared" si="45"/>
        <v>0</v>
      </c>
      <c r="AB41" s="49">
        <f t="shared" si="46"/>
        <v>0</v>
      </c>
      <c r="AC41" s="109">
        <f t="shared" si="47"/>
        <v>0</v>
      </c>
      <c r="AD41" s="82">
        <f t="shared" si="48"/>
        <v>0</v>
      </c>
      <c r="AE41" s="110">
        <f t="shared" si="49"/>
        <v>0</v>
      </c>
      <c r="AF41" s="213">
        <v>29</v>
      </c>
      <c r="AG41" s="214">
        <v>2</v>
      </c>
      <c r="AH41" s="215">
        <v>2004</v>
      </c>
      <c r="AI41" s="157" t="s">
        <v>20</v>
      </c>
      <c r="AJ41" s="213">
        <v>1</v>
      </c>
      <c r="AK41" s="214">
        <v>3</v>
      </c>
      <c r="AL41" s="215">
        <v>2004</v>
      </c>
      <c r="AM41" s="54">
        <f t="shared" si="50"/>
        <v>0</v>
      </c>
      <c r="AN41" s="50">
        <f t="shared" si="51"/>
        <v>0</v>
      </c>
      <c r="AO41" s="51">
        <f t="shared" si="52"/>
        <v>0</v>
      </c>
      <c r="AP41" s="51">
        <f t="shared" si="53"/>
        <v>0</v>
      </c>
      <c r="AQ41" s="12">
        <f t="shared" si="54"/>
        <v>0</v>
      </c>
      <c r="AR41" s="12">
        <f t="shared" si="55"/>
        <v>0</v>
      </c>
      <c r="AS41" s="20">
        <f t="shared" si="56"/>
        <v>0</v>
      </c>
      <c r="AT41" s="44">
        <v>2</v>
      </c>
      <c r="AU41" s="42">
        <v>4</v>
      </c>
      <c r="AV41" s="22">
        <v>6</v>
      </c>
      <c r="AW41" s="43">
        <v>9</v>
      </c>
      <c r="AX41" s="41">
        <v>11</v>
      </c>
      <c r="AY41" s="45">
        <v>29</v>
      </c>
      <c r="AZ41" s="21">
        <v>28</v>
      </c>
      <c r="BA41" s="46">
        <v>31</v>
      </c>
      <c r="BB41" s="47">
        <v>30</v>
      </c>
      <c r="BC41" s="13">
        <f t="shared" si="57"/>
        <v>31</v>
      </c>
      <c r="BD41" s="24">
        <f t="shared" si="58"/>
        <v>0</v>
      </c>
      <c r="BE41" s="31">
        <f t="shared" si="59"/>
        <v>0</v>
      </c>
      <c r="BF41" s="29" t="e">
        <f t="shared" si="60"/>
        <v>#NUM!</v>
      </c>
      <c r="BG41" s="29" t="e">
        <f t="shared" si="61"/>
        <v>#NUM!</v>
      </c>
      <c r="BH41" s="23" t="e">
        <f t="shared" si="62"/>
        <v>#NUM!</v>
      </c>
      <c r="BI41" s="280"/>
    </row>
    <row r="42" spans="1:61" ht="13.5" thickBot="1" x14ac:dyDescent="0.25">
      <c r="A42" s="80"/>
      <c r="B42" s="111">
        <f t="shared" si="31"/>
        <v>435</v>
      </c>
      <c r="C42" s="112"/>
      <c r="D42" s="256"/>
      <c r="E42" s="163"/>
      <c r="F42" s="163"/>
      <c r="G42" s="163"/>
      <c r="H42" s="106"/>
      <c r="I42" s="106"/>
      <c r="J42" s="106"/>
      <c r="K42" s="261"/>
      <c r="L42" s="261"/>
      <c r="M42" s="261"/>
      <c r="N42" s="158" t="e">
        <f t="shared" si="32"/>
        <v>#NUM!</v>
      </c>
      <c r="O42" s="252">
        <f t="shared" si="33"/>
        <v>0</v>
      </c>
      <c r="P42" s="253">
        <f t="shared" si="34"/>
        <v>0</v>
      </c>
      <c r="Q42" s="253">
        <f t="shared" si="35"/>
        <v>0</v>
      </c>
      <c r="R42" s="108">
        <f t="shared" si="36"/>
        <v>0</v>
      </c>
      <c r="S42" s="100">
        <f t="shared" si="37"/>
        <v>0</v>
      </c>
      <c r="T42" s="100">
        <f t="shared" si="38"/>
        <v>0</v>
      </c>
      <c r="U42" s="101">
        <f t="shared" si="39"/>
        <v>0</v>
      </c>
      <c r="V42" s="102">
        <f t="shared" si="40"/>
        <v>0</v>
      </c>
      <c r="W42" s="102">
        <f t="shared" si="41"/>
        <v>0</v>
      </c>
      <c r="X42" s="167">
        <f t="shared" si="42"/>
        <v>0.6</v>
      </c>
      <c r="Y42" s="103">
        <f t="shared" si="43"/>
        <v>0</v>
      </c>
      <c r="Z42" s="48">
        <f t="shared" si="44"/>
        <v>0</v>
      </c>
      <c r="AA42" s="48">
        <f t="shared" si="45"/>
        <v>0</v>
      </c>
      <c r="AB42" s="49">
        <f t="shared" si="46"/>
        <v>0</v>
      </c>
      <c r="AC42" s="109">
        <f t="shared" si="47"/>
        <v>0</v>
      </c>
      <c r="AD42" s="82">
        <f t="shared" si="48"/>
        <v>0</v>
      </c>
      <c r="AE42" s="110">
        <f t="shared" si="49"/>
        <v>0</v>
      </c>
      <c r="AF42" s="213">
        <v>29</v>
      </c>
      <c r="AG42" s="214">
        <v>2</v>
      </c>
      <c r="AH42" s="215">
        <v>2004</v>
      </c>
      <c r="AI42" s="157" t="s">
        <v>20</v>
      </c>
      <c r="AJ42" s="213">
        <v>1</v>
      </c>
      <c r="AK42" s="214">
        <v>3</v>
      </c>
      <c r="AL42" s="215">
        <v>2004</v>
      </c>
      <c r="AM42" s="54">
        <f t="shared" si="50"/>
        <v>0</v>
      </c>
      <c r="AN42" s="50">
        <f t="shared" si="51"/>
        <v>0</v>
      </c>
      <c r="AO42" s="51">
        <f t="shared" si="52"/>
        <v>0</v>
      </c>
      <c r="AP42" s="51">
        <f t="shared" si="53"/>
        <v>0</v>
      </c>
      <c r="AQ42" s="12">
        <f t="shared" si="54"/>
        <v>0</v>
      </c>
      <c r="AR42" s="12">
        <f t="shared" si="55"/>
        <v>0</v>
      </c>
      <c r="AS42" s="20">
        <f t="shared" si="56"/>
        <v>0</v>
      </c>
      <c r="AT42" s="44">
        <v>2</v>
      </c>
      <c r="AU42" s="42">
        <v>4</v>
      </c>
      <c r="AV42" s="22">
        <v>6</v>
      </c>
      <c r="AW42" s="43">
        <v>9</v>
      </c>
      <c r="AX42" s="41">
        <v>11</v>
      </c>
      <c r="AY42" s="45">
        <v>29</v>
      </c>
      <c r="AZ42" s="21">
        <v>28</v>
      </c>
      <c r="BA42" s="46">
        <v>31</v>
      </c>
      <c r="BB42" s="47">
        <v>30</v>
      </c>
      <c r="BC42" s="13">
        <f t="shared" si="57"/>
        <v>31</v>
      </c>
      <c r="BD42" s="24">
        <f t="shared" si="58"/>
        <v>0</v>
      </c>
      <c r="BE42" s="31">
        <f t="shared" si="59"/>
        <v>0</v>
      </c>
      <c r="BF42" s="29" t="e">
        <f t="shared" si="60"/>
        <v>#NUM!</v>
      </c>
      <c r="BG42" s="29" t="e">
        <f t="shared" si="61"/>
        <v>#NUM!</v>
      </c>
      <c r="BH42" s="23" t="e">
        <f t="shared" si="62"/>
        <v>#NUM!</v>
      </c>
      <c r="BI42" s="280"/>
    </row>
    <row r="43" spans="1:61" ht="13.5" thickBot="1" x14ac:dyDescent="0.25">
      <c r="A43" s="80"/>
      <c r="B43" s="111">
        <f t="shared" si="31"/>
        <v>436</v>
      </c>
      <c r="C43" s="112"/>
      <c r="D43" s="256"/>
      <c r="E43" s="163"/>
      <c r="F43" s="163"/>
      <c r="G43" s="163"/>
      <c r="H43" s="106"/>
      <c r="I43" s="106"/>
      <c r="J43" s="106"/>
      <c r="K43" s="261"/>
      <c r="L43" s="261"/>
      <c r="M43" s="261"/>
      <c r="N43" s="158" t="e">
        <f t="shared" si="32"/>
        <v>#NUM!</v>
      </c>
      <c r="O43" s="252">
        <f t="shared" si="33"/>
        <v>0</v>
      </c>
      <c r="P43" s="253">
        <f t="shared" si="34"/>
        <v>0</v>
      </c>
      <c r="Q43" s="253">
        <f t="shared" si="35"/>
        <v>0</v>
      </c>
      <c r="R43" s="108">
        <f t="shared" si="36"/>
        <v>0</v>
      </c>
      <c r="S43" s="100">
        <f t="shared" si="37"/>
        <v>0</v>
      </c>
      <c r="T43" s="100">
        <f t="shared" si="38"/>
        <v>0</v>
      </c>
      <c r="U43" s="101">
        <f t="shared" si="39"/>
        <v>0</v>
      </c>
      <c r="V43" s="102">
        <f t="shared" si="40"/>
        <v>0</v>
      </c>
      <c r="W43" s="102">
        <f t="shared" si="41"/>
        <v>0</v>
      </c>
      <c r="X43" s="167">
        <f t="shared" si="42"/>
        <v>0.6</v>
      </c>
      <c r="Y43" s="103">
        <f t="shared" si="43"/>
        <v>0</v>
      </c>
      <c r="Z43" s="48">
        <f t="shared" si="44"/>
        <v>0</v>
      </c>
      <c r="AA43" s="48">
        <f t="shared" si="45"/>
        <v>0</v>
      </c>
      <c r="AB43" s="49">
        <f t="shared" si="46"/>
        <v>0</v>
      </c>
      <c r="AC43" s="109">
        <f t="shared" si="47"/>
        <v>0</v>
      </c>
      <c r="AD43" s="82">
        <f t="shared" si="48"/>
        <v>0</v>
      </c>
      <c r="AE43" s="110">
        <f t="shared" si="49"/>
        <v>0</v>
      </c>
      <c r="AF43" s="213">
        <v>29</v>
      </c>
      <c r="AG43" s="214">
        <v>2</v>
      </c>
      <c r="AH43" s="215">
        <v>2004</v>
      </c>
      <c r="AI43" s="157" t="s">
        <v>20</v>
      </c>
      <c r="AJ43" s="213">
        <v>1</v>
      </c>
      <c r="AK43" s="214">
        <v>3</v>
      </c>
      <c r="AL43" s="215">
        <v>2004</v>
      </c>
      <c r="AM43" s="54">
        <f t="shared" si="50"/>
        <v>0</v>
      </c>
      <c r="AN43" s="50">
        <f t="shared" si="51"/>
        <v>0</v>
      </c>
      <c r="AO43" s="51">
        <f t="shared" si="52"/>
        <v>0</v>
      </c>
      <c r="AP43" s="51">
        <f t="shared" si="53"/>
        <v>0</v>
      </c>
      <c r="AQ43" s="12">
        <f t="shared" si="54"/>
        <v>0</v>
      </c>
      <c r="AR43" s="12">
        <f t="shared" si="55"/>
        <v>0</v>
      </c>
      <c r="AS43" s="20">
        <f t="shared" si="56"/>
        <v>0</v>
      </c>
      <c r="AT43" s="44">
        <v>2</v>
      </c>
      <c r="AU43" s="42">
        <v>4</v>
      </c>
      <c r="AV43" s="22">
        <v>6</v>
      </c>
      <c r="AW43" s="43">
        <v>9</v>
      </c>
      <c r="AX43" s="41">
        <v>11</v>
      </c>
      <c r="AY43" s="45">
        <v>29</v>
      </c>
      <c r="AZ43" s="21">
        <v>28</v>
      </c>
      <c r="BA43" s="46">
        <v>31</v>
      </c>
      <c r="BB43" s="47">
        <v>30</v>
      </c>
      <c r="BC43" s="13">
        <f t="shared" si="57"/>
        <v>31</v>
      </c>
      <c r="BD43" s="24">
        <f t="shared" si="58"/>
        <v>0</v>
      </c>
      <c r="BE43" s="31">
        <f t="shared" si="59"/>
        <v>0</v>
      </c>
      <c r="BF43" s="29" t="e">
        <f t="shared" si="60"/>
        <v>#NUM!</v>
      </c>
      <c r="BG43" s="29" t="e">
        <f t="shared" si="61"/>
        <v>#NUM!</v>
      </c>
      <c r="BH43" s="23" t="e">
        <f t="shared" si="62"/>
        <v>#NUM!</v>
      </c>
      <c r="BI43" s="280"/>
    </row>
    <row r="44" spans="1:61" ht="13.5" thickBot="1" x14ac:dyDescent="0.25">
      <c r="A44" s="80"/>
      <c r="B44" s="111">
        <f t="shared" si="31"/>
        <v>437</v>
      </c>
      <c r="C44" s="112"/>
      <c r="D44" s="256"/>
      <c r="E44" s="163"/>
      <c r="F44" s="163"/>
      <c r="G44" s="163"/>
      <c r="H44" s="106"/>
      <c r="I44" s="106"/>
      <c r="J44" s="106"/>
      <c r="K44" s="261"/>
      <c r="L44" s="261"/>
      <c r="M44" s="261"/>
      <c r="N44" s="158" t="e">
        <f t="shared" si="32"/>
        <v>#NUM!</v>
      </c>
      <c r="O44" s="252">
        <f t="shared" si="33"/>
        <v>0</v>
      </c>
      <c r="P44" s="253">
        <f t="shared" si="34"/>
        <v>0</v>
      </c>
      <c r="Q44" s="253">
        <f t="shared" si="35"/>
        <v>0</v>
      </c>
      <c r="R44" s="108">
        <f t="shared" si="36"/>
        <v>0</v>
      </c>
      <c r="S44" s="100">
        <f t="shared" si="37"/>
        <v>0</v>
      </c>
      <c r="T44" s="100">
        <f t="shared" si="38"/>
        <v>0</v>
      </c>
      <c r="U44" s="101">
        <f t="shared" si="39"/>
        <v>0</v>
      </c>
      <c r="V44" s="102">
        <f t="shared" si="40"/>
        <v>0</v>
      </c>
      <c r="W44" s="102">
        <f t="shared" si="41"/>
        <v>0</v>
      </c>
      <c r="X44" s="167">
        <f t="shared" si="42"/>
        <v>0.6</v>
      </c>
      <c r="Y44" s="103">
        <f t="shared" si="43"/>
        <v>0</v>
      </c>
      <c r="Z44" s="48">
        <f t="shared" si="44"/>
        <v>0</v>
      </c>
      <c r="AA44" s="48">
        <f t="shared" si="45"/>
        <v>0</v>
      </c>
      <c r="AB44" s="49">
        <f t="shared" si="46"/>
        <v>0</v>
      </c>
      <c r="AC44" s="109">
        <f t="shared" si="47"/>
        <v>0</v>
      </c>
      <c r="AD44" s="82">
        <f t="shared" si="48"/>
        <v>0</v>
      </c>
      <c r="AE44" s="110">
        <f t="shared" si="49"/>
        <v>0</v>
      </c>
      <c r="AF44" s="213">
        <v>29</v>
      </c>
      <c r="AG44" s="214">
        <v>2</v>
      </c>
      <c r="AH44" s="215">
        <v>2004</v>
      </c>
      <c r="AI44" s="157" t="s">
        <v>20</v>
      </c>
      <c r="AJ44" s="213">
        <v>1</v>
      </c>
      <c r="AK44" s="214">
        <v>3</v>
      </c>
      <c r="AL44" s="215">
        <v>2004</v>
      </c>
      <c r="AM44" s="54">
        <f t="shared" si="50"/>
        <v>0</v>
      </c>
      <c r="AN44" s="50">
        <f t="shared" si="51"/>
        <v>0</v>
      </c>
      <c r="AO44" s="51">
        <f t="shared" si="52"/>
        <v>0</v>
      </c>
      <c r="AP44" s="51">
        <f t="shared" si="53"/>
        <v>0</v>
      </c>
      <c r="AQ44" s="12">
        <f t="shared" si="54"/>
        <v>0</v>
      </c>
      <c r="AR44" s="12">
        <f t="shared" si="55"/>
        <v>0</v>
      </c>
      <c r="AS44" s="20">
        <f t="shared" si="56"/>
        <v>0</v>
      </c>
      <c r="AT44" s="44">
        <v>2</v>
      </c>
      <c r="AU44" s="42">
        <v>4</v>
      </c>
      <c r="AV44" s="22">
        <v>6</v>
      </c>
      <c r="AW44" s="43">
        <v>9</v>
      </c>
      <c r="AX44" s="41">
        <v>11</v>
      </c>
      <c r="AY44" s="45">
        <v>29</v>
      </c>
      <c r="AZ44" s="21">
        <v>28</v>
      </c>
      <c r="BA44" s="46">
        <v>31</v>
      </c>
      <c r="BB44" s="47">
        <v>30</v>
      </c>
      <c r="BC44" s="13">
        <f t="shared" si="57"/>
        <v>31</v>
      </c>
      <c r="BD44" s="24">
        <f t="shared" si="58"/>
        <v>0</v>
      </c>
      <c r="BE44" s="31">
        <f t="shared" si="59"/>
        <v>0</v>
      </c>
      <c r="BF44" s="29" t="e">
        <f t="shared" si="60"/>
        <v>#NUM!</v>
      </c>
      <c r="BG44" s="29" t="e">
        <f t="shared" si="61"/>
        <v>#NUM!</v>
      </c>
      <c r="BH44" s="23" t="e">
        <f t="shared" si="62"/>
        <v>#NUM!</v>
      </c>
      <c r="BI44" s="280"/>
    </row>
    <row r="45" spans="1:61" ht="13.5" thickBot="1" x14ac:dyDescent="0.25">
      <c r="A45" s="80"/>
      <c r="B45" s="111">
        <f t="shared" si="31"/>
        <v>438</v>
      </c>
      <c r="C45" s="112"/>
      <c r="D45" s="256"/>
      <c r="E45" s="163"/>
      <c r="F45" s="163"/>
      <c r="G45" s="163"/>
      <c r="H45" s="106"/>
      <c r="I45" s="106"/>
      <c r="J45" s="106"/>
      <c r="K45" s="261"/>
      <c r="L45" s="261"/>
      <c r="M45" s="261"/>
      <c r="N45" s="158" t="e">
        <f t="shared" si="32"/>
        <v>#NUM!</v>
      </c>
      <c r="O45" s="252">
        <f t="shared" si="33"/>
        <v>0</v>
      </c>
      <c r="P45" s="253">
        <f t="shared" si="34"/>
        <v>0</v>
      </c>
      <c r="Q45" s="253">
        <f t="shared" si="35"/>
        <v>0</v>
      </c>
      <c r="R45" s="108">
        <f t="shared" si="36"/>
        <v>0</v>
      </c>
      <c r="S45" s="100">
        <f t="shared" si="37"/>
        <v>0</v>
      </c>
      <c r="T45" s="100">
        <f t="shared" si="38"/>
        <v>0</v>
      </c>
      <c r="U45" s="101">
        <f t="shared" si="39"/>
        <v>0</v>
      </c>
      <c r="V45" s="102">
        <f t="shared" si="40"/>
        <v>0</v>
      </c>
      <c r="W45" s="102">
        <f t="shared" si="41"/>
        <v>0</v>
      </c>
      <c r="X45" s="167">
        <f t="shared" si="42"/>
        <v>0.6</v>
      </c>
      <c r="Y45" s="103">
        <f t="shared" si="43"/>
        <v>0</v>
      </c>
      <c r="Z45" s="48">
        <f t="shared" si="44"/>
        <v>0</v>
      </c>
      <c r="AA45" s="48">
        <f t="shared" si="45"/>
        <v>0</v>
      </c>
      <c r="AB45" s="49">
        <f t="shared" si="46"/>
        <v>0</v>
      </c>
      <c r="AC45" s="109">
        <f t="shared" si="47"/>
        <v>0</v>
      </c>
      <c r="AD45" s="82">
        <f t="shared" si="48"/>
        <v>0</v>
      </c>
      <c r="AE45" s="110">
        <f t="shared" si="49"/>
        <v>0</v>
      </c>
      <c r="AF45" s="213">
        <v>29</v>
      </c>
      <c r="AG45" s="214">
        <v>2</v>
      </c>
      <c r="AH45" s="215">
        <v>2004</v>
      </c>
      <c r="AI45" s="157" t="s">
        <v>20</v>
      </c>
      <c r="AJ45" s="213">
        <v>1</v>
      </c>
      <c r="AK45" s="214">
        <v>3</v>
      </c>
      <c r="AL45" s="215">
        <v>2004</v>
      </c>
      <c r="AM45" s="54">
        <f t="shared" si="50"/>
        <v>0</v>
      </c>
      <c r="AN45" s="50">
        <f t="shared" si="51"/>
        <v>0</v>
      </c>
      <c r="AO45" s="51">
        <f t="shared" si="52"/>
        <v>0</v>
      </c>
      <c r="AP45" s="51">
        <f t="shared" si="53"/>
        <v>0</v>
      </c>
      <c r="AQ45" s="12">
        <f t="shared" si="54"/>
        <v>0</v>
      </c>
      <c r="AR45" s="12">
        <f t="shared" si="55"/>
        <v>0</v>
      </c>
      <c r="AS45" s="20">
        <f t="shared" si="56"/>
        <v>0</v>
      </c>
      <c r="AT45" s="44">
        <v>2</v>
      </c>
      <c r="AU45" s="42">
        <v>4</v>
      </c>
      <c r="AV45" s="22">
        <v>6</v>
      </c>
      <c r="AW45" s="43">
        <v>9</v>
      </c>
      <c r="AX45" s="41">
        <v>11</v>
      </c>
      <c r="AY45" s="45">
        <v>29</v>
      </c>
      <c r="AZ45" s="21">
        <v>28</v>
      </c>
      <c r="BA45" s="46">
        <v>31</v>
      </c>
      <c r="BB45" s="47">
        <v>30</v>
      </c>
      <c r="BC45" s="13">
        <f t="shared" si="57"/>
        <v>31</v>
      </c>
      <c r="BD45" s="24">
        <f t="shared" si="58"/>
        <v>0</v>
      </c>
      <c r="BE45" s="31">
        <f t="shared" si="59"/>
        <v>0</v>
      </c>
      <c r="BF45" s="29" t="e">
        <f t="shared" si="60"/>
        <v>#NUM!</v>
      </c>
      <c r="BG45" s="29" t="e">
        <f t="shared" si="61"/>
        <v>#NUM!</v>
      </c>
      <c r="BH45" s="23" t="e">
        <f t="shared" si="62"/>
        <v>#NUM!</v>
      </c>
      <c r="BI45" s="280"/>
    </row>
    <row r="46" spans="1:61" ht="13.5" thickBot="1" x14ac:dyDescent="0.25">
      <c r="A46" s="80"/>
      <c r="B46" s="111">
        <f t="shared" si="31"/>
        <v>439</v>
      </c>
      <c r="C46" s="112"/>
      <c r="D46" s="256"/>
      <c r="E46" s="163"/>
      <c r="F46" s="163"/>
      <c r="G46" s="163"/>
      <c r="H46" s="106"/>
      <c r="I46" s="106"/>
      <c r="J46" s="106"/>
      <c r="K46" s="261"/>
      <c r="L46" s="261"/>
      <c r="M46" s="261"/>
      <c r="N46" s="158" t="e">
        <f t="shared" si="32"/>
        <v>#NUM!</v>
      </c>
      <c r="O46" s="252">
        <f t="shared" si="33"/>
        <v>0</v>
      </c>
      <c r="P46" s="253">
        <f t="shared" si="34"/>
        <v>0</v>
      </c>
      <c r="Q46" s="253">
        <f t="shared" si="35"/>
        <v>0</v>
      </c>
      <c r="R46" s="108">
        <f t="shared" si="36"/>
        <v>0</v>
      </c>
      <c r="S46" s="100">
        <f t="shared" si="37"/>
        <v>0</v>
      </c>
      <c r="T46" s="100">
        <f t="shared" si="38"/>
        <v>0</v>
      </c>
      <c r="U46" s="101">
        <f t="shared" si="39"/>
        <v>0</v>
      </c>
      <c r="V46" s="102">
        <f t="shared" si="40"/>
        <v>0</v>
      </c>
      <c r="W46" s="102">
        <f t="shared" si="41"/>
        <v>0</v>
      </c>
      <c r="X46" s="167">
        <f t="shared" si="42"/>
        <v>0.6</v>
      </c>
      <c r="Y46" s="103">
        <f t="shared" si="43"/>
        <v>0</v>
      </c>
      <c r="Z46" s="48">
        <f t="shared" si="44"/>
        <v>0</v>
      </c>
      <c r="AA46" s="48">
        <f t="shared" si="45"/>
        <v>0</v>
      </c>
      <c r="AB46" s="49">
        <f t="shared" si="46"/>
        <v>0</v>
      </c>
      <c r="AC46" s="109">
        <f t="shared" si="47"/>
        <v>0</v>
      </c>
      <c r="AD46" s="82">
        <f t="shared" si="48"/>
        <v>0</v>
      </c>
      <c r="AE46" s="110">
        <f t="shared" si="49"/>
        <v>0</v>
      </c>
      <c r="AF46" s="213">
        <v>29</v>
      </c>
      <c r="AG46" s="214">
        <v>2</v>
      </c>
      <c r="AH46" s="215">
        <v>2004</v>
      </c>
      <c r="AI46" s="157" t="s">
        <v>20</v>
      </c>
      <c r="AJ46" s="213">
        <v>1</v>
      </c>
      <c r="AK46" s="214">
        <v>3</v>
      </c>
      <c r="AL46" s="215">
        <v>2004</v>
      </c>
      <c r="AM46" s="54">
        <f t="shared" si="50"/>
        <v>0</v>
      </c>
      <c r="AN46" s="50">
        <f t="shared" si="51"/>
        <v>0</v>
      </c>
      <c r="AO46" s="51">
        <f t="shared" si="52"/>
        <v>0</v>
      </c>
      <c r="AP46" s="51">
        <f t="shared" si="53"/>
        <v>0</v>
      </c>
      <c r="AQ46" s="12">
        <f t="shared" si="54"/>
        <v>0</v>
      </c>
      <c r="AR46" s="12">
        <f t="shared" si="55"/>
        <v>0</v>
      </c>
      <c r="AS46" s="20">
        <f t="shared" si="56"/>
        <v>0</v>
      </c>
      <c r="AT46" s="44">
        <v>2</v>
      </c>
      <c r="AU46" s="42">
        <v>4</v>
      </c>
      <c r="AV46" s="22">
        <v>6</v>
      </c>
      <c r="AW46" s="43">
        <v>9</v>
      </c>
      <c r="AX46" s="41">
        <v>11</v>
      </c>
      <c r="AY46" s="45">
        <v>29</v>
      </c>
      <c r="AZ46" s="21">
        <v>28</v>
      </c>
      <c r="BA46" s="46">
        <v>31</v>
      </c>
      <c r="BB46" s="47">
        <v>30</v>
      </c>
      <c r="BC46" s="13">
        <f t="shared" si="57"/>
        <v>31</v>
      </c>
      <c r="BD46" s="24">
        <f t="shared" si="58"/>
        <v>0</v>
      </c>
      <c r="BE46" s="31">
        <f t="shared" si="59"/>
        <v>0</v>
      </c>
      <c r="BF46" s="29" t="e">
        <f t="shared" si="60"/>
        <v>#NUM!</v>
      </c>
      <c r="BG46" s="29" t="e">
        <f t="shared" si="61"/>
        <v>#NUM!</v>
      </c>
      <c r="BH46" s="23" t="e">
        <f t="shared" si="62"/>
        <v>#NUM!</v>
      </c>
      <c r="BI46" s="280"/>
    </row>
    <row r="47" spans="1:61" ht="13.5" thickBot="1" x14ac:dyDescent="0.25">
      <c r="A47" s="80"/>
      <c r="B47" s="148">
        <f t="shared" si="31"/>
        <v>440</v>
      </c>
      <c r="C47" s="149"/>
      <c r="D47" s="257"/>
      <c r="E47" s="164"/>
      <c r="F47" s="164"/>
      <c r="G47" s="164"/>
      <c r="H47" s="150"/>
      <c r="I47" s="150"/>
      <c r="J47" s="150"/>
      <c r="K47" s="263"/>
      <c r="L47" s="263"/>
      <c r="M47" s="263"/>
      <c r="N47" s="158" t="e">
        <f t="shared" si="32"/>
        <v>#NUM!</v>
      </c>
      <c r="O47" s="252">
        <f t="shared" si="33"/>
        <v>0</v>
      </c>
      <c r="P47" s="253">
        <f t="shared" si="34"/>
        <v>0</v>
      </c>
      <c r="Q47" s="253">
        <f t="shared" si="35"/>
        <v>0</v>
      </c>
      <c r="R47" s="161">
        <f t="shared" si="36"/>
        <v>0</v>
      </c>
      <c r="S47" s="151">
        <f t="shared" si="37"/>
        <v>0</v>
      </c>
      <c r="T47" s="151">
        <f t="shared" si="38"/>
        <v>0</v>
      </c>
      <c r="U47" s="152">
        <f t="shared" si="39"/>
        <v>0</v>
      </c>
      <c r="V47" s="153">
        <f t="shared" si="40"/>
        <v>0</v>
      </c>
      <c r="W47" s="153">
        <f t="shared" si="41"/>
        <v>0</v>
      </c>
      <c r="X47" s="168">
        <f t="shared" si="42"/>
        <v>0.6</v>
      </c>
      <c r="Y47" s="103">
        <f t="shared" si="43"/>
        <v>0</v>
      </c>
      <c r="Z47" s="48">
        <f t="shared" si="44"/>
        <v>0</v>
      </c>
      <c r="AA47" s="48">
        <f t="shared" si="45"/>
        <v>0</v>
      </c>
      <c r="AB47" s="49">
        <f t="shared" si="46"/>
        <v>0</v>
      </c>
      <c r="AC47" s="109">
        <f t="shared" si="47"/>
        <v>0</v>
      </c>
      <c r="AD47" s="82">
        <f t="shared" si="48"/>
        <v>0</v>
      </c>
      <c r="AE47" s="110">
        <f t="shared" si="49"/>
        <v>0</v>
      </c>
      <c r="AF47" s="213">
        <v>29</v>
      </c>
      <c r="AG47" s="214">
        <v>2</v>
      </c>
      <c r="AH47" s="215">
        <v>2004</v>
      </c>
      <c r="AI47" s="157" t="s">
        <v>20</v>
      </c>
      <c r="AJ47" s="213">
        <v>1</v>
      </c>
      <c r="AK47" s="214">
        <v>3</v>
      </c>
      <c r="AL47" s="215">
        <v>2004</v>
      </c>
      <c r="AM47" s="54">
        <f t="shared" si="50"/>
        <v>0</v>
      </c>
      <c r="AN47" s="50">
        <f t="shared" si="51"/>
        <v>0</v>
      </c>
      <c r="AO47" s="51">
        <f t="shared" si="52"/>
        <v>0</v>
      </c>
      <c r="AP47" s="51">
        <f t="shared" si="53"/>
        <v>0</v>
      </c>
      <c r="AQ47" s="12">
        <f t="shared" si="54"/>
        <v>0</v>
      </c>
      <c r="AR47" s="12">
        <f t="shared" si="55"/>
        <v>0</v>
      </c>
      <c r="AS47" s="20">
        <f t="shared" si="56"/>
        <v>0</v>
      </c>
      <c r="AT47" s="44">
        <v>2</v>
      </c>
      <c r="AU47" s="42">
        <v>4</v>
      </c>
      <c r="AV47" s="22">
        <v>6</v>
      </c>
      <c r="AW47" s="43">
        <v>9</v>
      </c>
      <c r="AX47" s="41">
        <v>11</v>
      </c>
      <c r="AY47" s="45">
        <v>29</v>
      </c>
      <c r="AZ47" s="21">
        <v>28</v>
      </c>
      <c r="BA47" s="46">
        <v>31</v>
      </c>
      <c r="BB47" s="47">
        <v>30</v>
      </c>
      <c r="BC47" s="13">
        <f t="shared" si="57"/>
        <v>31</v>
      </c>
      <c r="BD47" s="24">
        <f t="shared" si="58"/>
        <v>0</v>
      </c>
      <c r="BE47" s="31">
        <f t="shared" si="59"/>
        <v>0</v>
      </c>
      <c r="BF47" s="29" t="e">
        <f t="shared" si="60"/>
        <v>#NUM!</v>
      </c>
      <c r="BG47" s="29" t="e">
        <f t="shared" si="61"/>
        <v>#NUM!</v>
      </c>
      <c r="BH47" s="23" t="e">
        <f t="shared" si="62"/>
        <v>#NUM!</v>
      </c>
      <c r="BI47" s="280"/>
    </row>
    <row r="48" spans="1:61" ht="14.25" thickTop="1" thickBot="1" x14ac:dyDescent="0.25">
      <c r="A48" s="80"/>
      <c r="B48" s="104">
        <f t="shared" si="31"/>
        <v>441</v>
      </c>
      <c r="C48" s="154"/>
      <c r="D48" s="258"/>
      <c r="E48" s="165"/>
      <c r="F48" s="165"/>
      <c r="G48" s="165"/>
      <c r="H48" s="107"/>
      <c r="I48" s="107"/>
      <c r="J48" s="107"/>
      <c r="K48" s="261"/>
      <c r="L48" s="261"/>
      <c r="M48" s="261"/>
      <c r="N48" s="158" t="e">
        <f t="shared" si="32"/>
        <v>#NUM!</v>
      </c>
      <c r="O48" s="252">
        <f t="shared" si="33"/>
        <v>0</v>
      </c>
      <c r="P48" s="253">
        <f t="shared" si="34"/>
        <v>0</v>
      </c>
      <c r="Q48" s="253">
        <f t="shared" si="35"/>
        <v>0</v>
      </c>
      <c r="R48" s="155">
        <f t="shared" si="36"/>
        <v>0</v>
      </c>
      <c r="S48" s="100">
        <f t="shared" si="37"/>
        <v>0</v>
      </c>
      <c r="T48" s="100">
        <f t="shared" si="38"/>
        <v>0</v>
      </c>
      <c r="U48" s="101">
        <f t="shared" si="39"/>
        <v>0</v>
      </c>
      <c r="V48" s="102">
        <f t="shared" si="40"/>
        <v>0</v>
      </c>
      <c r="W48" s="102">
        <f t="shared" si="41"/>
        <v>0</v>
      </c>
      <c r="X48" s="167">
        <f t="shared" si="42"/>
        <v>0.6</v>
      </c>
      <c r="Y48" s="103">
        <f t="shared" si="43"/>
        <v>0</v>
      </c>
      <c r="Z48" s="48">
        <f t="shared" si="44"/>
        <v>0</v>
      </c>
      <c r="AA48" s="48">
        <f t="shared" si="45"/>
        <v>0</v>
      </c>
      <c r="AB48" s="49">
        <f t="shared" si="46"/>
        <v>0</v>
      </c>
      <c r="AC48" s="109">
        <f t="shared" si="47"/>
        <v>0</v>
      </c>
      <c r="AD48" s="82">
        <f t="shared" si="48"/>
        <v>0</v>
      </c>
      <c r="AE48" s="110">
        <f t="shared" si="49"/>
        <v>0</v>
      </c>
      <c r="AF48" s="213">
        <v>29</v>
      </c>
      <c r="AG48" s="214">
        <v>2</v>
      </c>
      <c r="AH48" s="215">
        <v>2004</v>
      </c>
      <c r="AI48" s="157" t="s">
        <v>20</v>
      </c>
      <c r="AJ48" s="213">
        <v>1</v>
      </c>
      <c r="AK48" s="214">
        <v>3</v>
      </c>
      <c r="AL48" s="215">
        <v>2004</v>
      </c>
      <c r="AM48" s="54">
        <f t="shared" si="50"/>
        <v>0</v>
      </c>
      <c r="AN48" s="50">
        <f t="shared" si="51"/>
        <v>0</v>
      </c>
      <c r="AO48" s="51">
        <f t="shared" si="52"/>
        <v>0</v>
      </c>
      <c r="AP48" s="51">
        <f t="shared" si="53"/>
        <v>0</v>
      </c>
      <c r="AQ48" s="12">
        <f t="shared" si="54"/>
        <v>0</v>
      </c>
      <c r="AR48" s="12">
        <f t="shared" si="55"/>
        <v>0</v>
      </c>
      <c r="AS48" s="20">
        <f t="shared" si="56"/>
        <v>0</v>
      </c>
      <c r="AT48" s="44">
        <v>2</v>
      </c>
      <c r="AU48" s="42">
        <v>4</v>
      </c>
      <c r="AV48" s="22">
        <v>6</v>
      </c>
      <c r="AW48" s="43">
        <v>9</v>
      </c>
      <c r="AX48" s="41">
        <v>11</v>
      </c>
      <c r="AY48" s="45">
        <v>29</v>
      </c>
      <c r="AZ48" s="21">
        <v>28</v>
      </c>
      <c r="BA48" s="46">
        <v>31</v>
      </c>
      <c r="BB48" s="47">
        <v>30</v>
      </c>
      <c r="BC48" s="13">
        <f t="shared" si="57"/>
        <v>31</v>
      </c>
      <c r="BD48" s="24">
        <f t="shared" si="58"/>
        <v>0</v>
      </c>
      <c r="BE48" s="31">
        <f t="shared" si="59"/>
        <v>0</v>
      </c>
      <c r="BF48" s="29" t="e">
        <f t="shared" si="60"/>
        <v>#NUM!</v>
      </c>
      <c r="BG48" s="29" t="e">
        <f t="shared" si="61"/>
        <v>#NUM!</v>
      </c>
      <c r="BH48" s="23" t="e">
        <f t="shared" si="62"/>
        <v>#NUM!</v>
      </c>
      <c r="BI48" s="280"/>
    </row>
    <row r="49" spans="1:61" ht="13.5" thickBot="1" x14ac:dyDescent="0.25">
      <c r="A49" s="80"/>
      <c r="B49" s="111">
        <f t="shared" si="31"/>
        <v>442</v>
      </c>
      <c r="C49" s="112"/>
      <c r="D49" s="256"/>
      <c r="E49" s="163"/>
      <c r="F49" s="163"/>
      <c r="G49" s="163"/>
      <c r="H49" s="106"/>
      <c r="I49" s="106"/>
      <c r="J49" s="106"/>
      <c r="K49" s="261"/>
      <c r="L49" s="261"/>
      <c r="M49" s="261"/>
      <c r="N49" s="158" t="e">
        <f t="shared" si="32"/>
        <v>#NUM!</v>
      </c>
      <c r="O49" s="252">
        <f t="shared" si="33"/>
        <v>0</v>
      </c>
      <c r="P49" s="253">
        <f t="shared" si="34"/>
        <v>0</v>
      </c>
      <c r="Q49" s="253">
        <f t="shared" si="35"/>
        <v>0</v>
      </c>
      <c r="R49" s="108">
        <f t="shared" si="36"/>
        <v>0</v>
      </c>
      <c r="S49" s="100">
        <f t="shared" si="37"/>
        <v>0</v>
      </c>
      <c r="T49" s="100">
        <f t="shared" si="38"/>
        <v>0</v>
      </c>
      <c r="U49" s="101">
        <f t="shared" si="39"/>
        <v>0</v>
      </c>
      <c r="V49" s="102">
        <f t="shared" si="40"/>
        <v>0</v>
      </c>
      <c r="W49" s="102">
        <f t="shared" si="41"/>
        <v>0</v>
      </c>
      <c r="X49" s="167">
        <f t="shared" si="42"/>
        <v>0.6</v>
      </c>
      <c r="Y49" s="103">
        <f t="shared" si="43"/>
        <v>0</v>
      </c>
      <c r="Z49" s="48">
        <f t="shared" si="44"/>
        <v>0</v>
      </c>
      <c r="AA49" s="48">
        <f t="shared" si="45"/>
        <v>0</v>
      </c>
      <c r="AB49" s="49">
        <f t="shared" si="46"/>
        <v>0</v>
      </c>
      <c r="AC49" s="109">
        <f t="shared" si="47"/>
        <v>0</v>
      </c>
      <c r="AD49" s="82">
        <f t="shared" si="48"/>
        <v>0</v>
      </c>
      <c r="AE49" s="110">
        <f t="shared" si="49"/>
        <v>0</v>
      </c>
      <c r="AF49" s="213">
        <v>29</v>
      </c>
      <c r="AG49" s="214">
        <v>2</v>
      </c>
      <c r="AH49" s="215">
        <v>2004</v>
      </c>
      <c r="AI49" s="157" t="s">
        <v>20</v>
      </c>
      <c r="AJ49" s="213">
        <v>1</v>
      </c>
      <c r="AK49" s="214">
        <v>3</v>
      </c>
      <c r="AL49" s="215">
        <v>2004</v>
      </c>
      <c r="AM49" s="54">
        <f t="shared" si="50"/>
        <v>0</v>
      </c>
      <c r="AN49" s="50">
        <f t="shared" si="51"/>
        <v>0</v>
      </c>
      <c r="AO49" s="51">
        <f t="shared" si="52"/>
        <v>0</v>
      </c>
      <c r="AP49" s="51">
        <f t="shared" si="53"/>
        <v>0</v>
      </c>
      <c r="AQ49" s="12">
        <f t="shared" si="54"/>
        <v>0</v>
      </c>
      <c r="AR49" s="12">
        <f t="shared" si="55"/>
        <v>0</v>
      </c>
      <c r="AS49" s="20">
        <f t="shared" si="56"/>
        <v>0</v>
      </c>
      <c r="AT49" s="44">
        <v>2</v>
      </c>
      <c r="AU49" s="42">
        <v>4</v>
      </c>
      <c r="AV49" s="22">
        <v>6</v>
      </c>
      <c r="AW49" s="43">
        <v>9</v>
      </c>
      <c r="AX49" s="41">
        <v>11</v>
      </c>
      <c r="AY49" s="45">
        <v>29</v>
      </c>
      <c r="AZ49" s="21">
        <v>28</v>
      </c>
      <c r="BA49" s="46">
        <v>31</v>
      </c>
      <c r="BB49" s="47">
        <v>30</v>
      </c>
      <c r="BC49" s="13">
        <f t="shared" si="57"/>
        <v>31</v>
      </c>
      <c r="BD49" s="24">
        <f t="shared" si="58"/>
        <v>0</v>
      </c>
      <c r="BE49" s="31">
        <f t="shared" si="59"/>
        <v>0</v>
      </c>
      <c r="BF49" s="29" t="e">
        <f t="shared" si="60"/>
        <v>#NUM!</v>
      </c>
      <c r="BG49" s="29" t="e">
        <f t="shared" si="61"/>
        <v>#NUM!</v>
      </c>
      <c r="BH49" s="23" t="e">
        <f t="shared" si="62"/>
        <v>#NUM!</v>
      </c>
      <c r="BI49" s="280"/>
    </row>
    <row r="50" spans="1:61" ht="13.5" thickBot="1" x14ac:dyDescent="0.25">
      <c r="A50" s="80"/>
      <c r="B50" s="111">
        <f t="shared" si="31"/>
        <v>443</v>
      </c>
      <c r="C50" s="112"/>
      <c r="D50" s="256"/>
      <c r="E50" s="163"/>
      <c r="F50" s="163"/>
      <c r="G50" s="163"/>
      <c r="H50" s="106"/>
      <c r="I50" s="106"/>
      <c r="J50" s="106"/>
      <c r="K50" s="261"/>
      <c r="L50" s="261"/>
      <c r="M50" s="261"/>
      <c r="N50" s="158" t="e">
        <f t="shared" si="32"/>
        <v>#NUM!</v>
      </c>
      <c r="O50" s="252">
        <f t="shared" si="33"/>
        <v>0</v>
      </c>
      <c r="P50" s="253">
        <f t="shared" si="34"/>
        <v>0</v>
      </c>
      <c r="Q50" s="253">
        <f t="shared" si="35"/>
        <v>0</v>
      </c>
      <c r="R50" s="108">
        <f t="shared" si="36"/>
        <v>0</v>
      </c>
      <c r="S50" s="100">
        <f t="shared" si="37"/>
        <v>0</v>
      </c>
      <c r="T50" s="100">
        <f t="shared" si="38"/>
        <v>0</v>
      </c>
      <c r="U50" s="101">
        <f t="shared" si="39"/>
        <v>0</v>
      </c>
      <c r="V50" s="102">
        <f t="shared" si="40"/>
        <v>0</v>
      </c>
      <c r="W50" s="102">
        <f t="shared" si="41"/>
        <v>0</v>
      </c>
      <c r="X50" s="167">
        <f t="shared" si="42"/>
        <v>0.6</v>
      </c>
      <c r="Y50" s="103">
        <f t="shared" si="43"/>
        <v>0</v>
      </c>
      <c r="Z50" s="48">
        <f t="shared" si="44"/>
        <v>0</v>
      </c>
      <c r="AA50" s="48">
        <f t="shared" si="45"/>
        <v>0</v>
      </c>
      <c r="AB50" s="49">
        <f t="shared" si="46"/>
        <v>0</v>
      </c>
      <c r="AC50" s="109">
        <f t="shared" si="47"/>
        <v>0</v>
      </c>
      <c r="AD50" s="82">
        <f t="shared" si="48"/>
        <v>0</v>
      </c>
      <c r="AE50" s="110">
        <f t="shared" si="49"/>
        <v>0</v>
      </c>
      <c r="AF50" s="213">
        <v>29</v>
      </c>
      <c r="AG50" s="214">
        <v>2</v>
      </c>
      <c r="AH50" s="215">
        <v>2004</v>
      </c>
      <c r="AI50" s="157" t="s">
        <v>20</v>
      </c>
      <c r="AJ50" s="213">
        <v>1</v>
      </c>
      <c r="AK50" s="214">
        <v>3</v>
      </c>
      <c r="AL50" s="215">
        <v>2004</v>
      </c>
      <c r="AM50" s="54">
        <f t="shared" si="50"/>
        <v>0</v>
      </c>
      <c r="AN50" s="50">
        <f t="shared" si="51"/>
        <v>0</v>
      </c>
      <c r="AO50" s="51">
        <f t="shared" si="52"/>
        <v>0</v>
      </c>
      <c r="AP50" s="51">
        <f t="shared" si="53"/>
        <v>0</v>
      </c>
      <c r="AQ50" s="12">
        <f t="shared" si="54"/>
        <v>0</v>
      </c>
      <c r="AR50" s="12">
        <f t="shared" si="55"/>
        <v>0</v>
      </c>
      <c r="AS50" s="20">
        <f t="shared" si="56"/>
        <v>0</v>
      </c>
      <c r="AT50" s="44">
        <v>2</v>
      </c>
      <c r="AU50" s="42">
        <v>4</v>
      </c>
      <c r="AV50" s="22">
        <v>6</v>
      </c>
      <c r="AW50" s="43">
        <v>9</v>
      </c>
      <c r="AX50" s="41">
        <v>11</v>
      </c>
      <c r="AY50" s="45">
        <v>29</v>
      </c>
      <c r="AZ50" s="21">
        <v>28</v>
      </c>
      <c r="BA50" s="46">
        <v>31</v>
      </c>
      <c r="BB50" s="47">
        <v>30</v>
      </c>
      <c r="BC50" s="13">
        <f t="shared" si="57"/>
        <v>31</v>
      </c>
      <c r="BD50" s="24">
        <f t="shared" si="58"/>
        <v>0</v>
      </c>
      <c r="BE50" s="31">
        <f t="shared" si="59"/>
        <v>0</v>
      </c>
      <c r="BF50" s="29" t="e">
        <f t="shared" si="60"/>
        <v>#NUM!</v>
      </c>
      <c r="BG50" s="29" t="e">
        <f t="shared" si="61"/>
        <v>#NUM!</v>
      </c>
      <c r="BH50" s="23" t="e">
        <f t="shared" si="62"/>
        <v>#NUM!</v>
      </c>
      <c r="BI50" s="280"/>
    </row>
    <row r="51" spans="1:61" ht="13.5" thickBot="1" x14ac:dyDescent="0.25">
      <c r="A51" s="80"/>
      <c r="B51" s="111">
        <f t="shared" si="31"/>
        <v>444</v>
      </c>
      <c r="C51" s="112"/>
      <c r="D51" s="256"/>
      <c r="E51" s="163"/>
      <c r="F51" s="163"/>
      <c r="G51" s="163"/>
      <c r="H51" s="106"/>
      <c r="I51" s="106"/>
      <c r="J51" s="106"/>
      <c r="K51" s="261"/>
      <c r="L51" s="261"/>
      <c r="M51" s="261"/>
      <c r="N51" s="158" t="e">
        <f t="shared" si="32"/>
        <v>#NUM!</v>
      </c>
      <c r="O51" s="252">
        <f t="shared" si="33"/>
        <v>0</v>
      </c>
      <c r="P51" s="253">
        <f t="shared" si="34"/>
        <v>0</v>
      </c>
      <c r="Q51" s="253">
        <f t="shared" si="35"/>
        <v>0</v>
      </c>
      <c r="R51" s="108">
        <f t="shared" si="36"/>
        <v>0</v>
      </c>
      <c r="S51" s="100">
        <f t="shared" si="37"/>
        <v>0</v>
      </c>
      <c r="T51" s="100">
        <f t="shared" si="38"/>
        <v>0</v>
      </c>
      <c r="U51" s="101">
        <f t="shared" si="39"/>
        <v>0</v>
      </c>
      <c r="V51" s="102">
        <f t="shared" si="40"/>
        <v>0</v>
      </c>
      <c r="W51" s="102">
        <f t="shared" si="41"/>
        <v>0</v>
      </c>
      <c r="X51" s="167">
        <f t="shared" si="42"/>
        <v>0.6</v>
      </c>
      <c r="Y51" s="103">
        <f t="shared" si="43"/>
        <v>0</v>
      </c>
      <c r="Z51" s="48">
        <f t="shared" si="44"/>
        <v>0</v>
      </c>
      <c r="AA51" s="48">
        <f t="shared" si="45"/>
        <v>0</v>
      </c>
      <c r="AB51" s="49">
        <f t="shared" si="46"/>
        <v>0</v>
      </c>
      <c r="AC51" s="109">
        <f t="shared" si="47"/>
        <v>0</v>
      </c>
      <c r="AD51" s="82">
        <f t="shared" si="48"/>
        <v>0</v>
      </c>
      <c r="AE51" s="110">
        <f t="shared" si="49"/>
        <v>0</v>
      </c>
      <c r="AF51" s="213">
        <v>29</v>
      </c>
      <c r="AG51" s="214">
        <v>2</v>
      </c>
      <c r="AH51" s="215">
        <v>2004</v>
      </c>
      <c r="AI51" s="157" t="s">
        <v>20</v>
      </c>
      <c r="AJ51" s="213">
        <v>1</v>
      </c>
      <c r="AK51" s="214">
        <v>3</v>
      </c>
      <c r="AL51" s="215">
        <v>2004</v>
      </c>
      <c r="AM51" s="54">
        <f t="shared" si="50"/>
        <v>0</v>
      </c>
      <c r="AN51" s="50">
        <f t="shared" si="51"/>
        <v>0</v>
      </c>
      <c r="AO51" s="51">
        <f t="shared" si="52"/>
        <v>0</v>
      </c>
      <c r="AP51" s="51">
        <f t="shared" si="53"/>
        <v>0</v>
      </c>
      <c r="AQ51" s="12">
        <f t="shared" si="54"/>
        <v>0</v>
      </c>
      <c r="AR51" s="12">
        <f t="shared" si="55"/>
        <v>0</v>
      </c>
      <c r="AS51" s="20">
        <f t="shared" si="56"/>
        <v>0</v>
      </c>
      <c r="AT51" s="44">
        <v>2</v>
      </c>
      <c r="AU51" s="42">
        <v>4</v>
      </c>
      <c r="AV51" s="22">
        <v>6</v>
      </c>
      <c r="AW51" s="43">
        <v>9</v>
      </c>
      <c r="AX51" s="41">
        <v>11</v>
      </c>
      <c r="AY51" s="45">
        <v>29</v>
      </c>
      <c r="AZ51" s="21">
        <v>28</v>
      </c>
      <c r="BA51" s="46">
        <v>31</v>
      </c>
      <c r="BB51" s="47">
        <v>30</v>
      </c>
      <c r="BC51" s="13">
        <f t="shared" si="57"/>
        <v>31</v>
      </c>
      <c r="BD51" s="24">
        <f t="shared" si="58"/>
        <v>0</v>
      </c>
      <c r="BE51" s="31">
        <f t="shared" si="59"/>
        <v>0</v>
      </c>
      <c r="BF51" s="29" t="e">
        <f t="shared" si="60"/>
        <v>#NUM!</v>
      </c>
      <c r="BG51" s="29" t="e">
        <f t="shared" si="61"/>
        <v>#NUM!</v>
      </c>
      <c r="BH51" s="23" t="e">
        <f t="shared" si="62"/>
        <v>#NUM!</v>
      </c>
      <c r="BI51" s="280"/>
    </row>
    <row r="52" spans="1:61" ht="13.5" thickBot="1" x14ac:dyDescent="0.25">
      <c r="A52" s="80"/>
      <c r="B52" s="111">
        <f t="shared" si="31"/>
        <v>445</v>
      </c>
      <c r="C52" s="112"/>
      <c r="D52" s="256"/>
      <c r="E52" s="163"/>
      <c r="F52" s="163"/>
      <c r="G52" s="163"/>
      <c r="H52" s="106"/>
      <c r="I52" s="106"/>
      <c r="J52" s="106"/>
      <c r="K52" s="261"/>
      <c r="L52" s="261"/>
      <c r="M52" s="261"/>
      <c r="N52" s="158" t="e">
        <f t="shared" si="32"/>
        <v>#NUM!</v>
      </c>
      <c r="O52" s="252">
        <f t="shared" si="33"/>
        <v>0</v>
      </c>
      <c r="P52" s="253">
        <f t="shared" si="34"/>
        <v>0</v>
      </c>
      <c r="Q52" s="253">
        <f t="shared" si="35"/>
        <v>0</v>
      </c>
      <c r="R52" s="108">
        <f t="shared" si="36"/>
        <v>0</v>
      </c>
      <c r="S52" s="100">
        <f t="shared" si="37"/>
        <v>0</v>
      </c>
      <c r="T52" s="100">
        <f t="shared" si="38"/>
        <v>0</v>
      </c>
      <c r="U52" s="101">
        <f t="shared" si="39"/>
        <v>0</v>
      </c>
      <c r="V52" s="102">
        <f t="shared" si="40"/>
        <v>0</v>
      </c>
      <c r="W52" s="102">
        <f t="shared" si="41"/>
        <v>0</v>
      </c>
      <c r="X52" s="167">
        <f t="shared" si="42"/>
        <v>0.6</v>
      </c>
      <c r="Y52" s="103">
        <f t="shared" si="43"/>
        <v>0</v>
      </c>
      <c r="Z52" s="48">
        <f t="shared" si="44"/>
        <v>0</v>
      </c>
      <c r="AA52" s="48">
        <f t="shared" si="45"/>
        <v>0</v>
      </c>
      <c r="AB52" s="49">
        <f t="shared" si="46"/>
        <v>0</v>
      </c>
      <c r="AC52" s="109">
        <f t="shared" si="47"/>
        <v>0</v>
      </c>
      <c r="AD52" s="82">
        <f t="shared" si="48"/>
        <v>0</v>
      </c>
      <c r="AE52" s="110">
        <f t="shared" si="49"/>
        <v>0</v>
      </c>
      <c r="AF52" s="213">
        <v>29</v>
      </c>
      <c r="AG52" s="214">
        <v>2</v>
      </c>
      <c r="AH52" s="215">
        <v>2004</v>
      </c>
      <c r="AI52" s="157" t="s">
        <v>20</v>
      </c>
      <c r="AJ52" s="213">
        <v>1</v>
      </c>
      <c r="AK52" s="214">
        <v>3</v>
      </c>
      <c r="AL52" s="215">
        <v>2004</v>
      </c>
      <c r="AM52" s="54">
        <f t="shared" si="50"/>
        <v>0</v>
      </c>
      <c r="AN52" s="50">
        <f t="shared" si="51"/>
        <v>0</v>
      </c>
      <c r="AO52" s="51">
        <f t="shared" si="52"/>
        <v>0</v>
      </c>
      <c r="AP52" s="51">
        <f t="shared" si="53"/>
        <v>0</v>
      </c>
      <c r="AQ52" s="12">
        <f t="shared" si="54"/>
        <v>0</v>
      </c>
      <c r="AR52" s="12">
        <f t="shared" si="55"/>
        <v>0</v>
      </c>
      <c r="AS52" s="20">
        <f t="shared" si="56"/>
        <v>0</v>
      </c>
      <c r="AT52" s="44">
        <v>2</v>
      </c>
      <c r="AU52" s="42">
        <v>4</v>
      </c>
      <c r="AV52" s="22">
        <v>6</v>
      </c>
      <c r="AW52" s="43">
        <v>9</v>
      </c>
      <c r="AX52" s="41">
        <v>11</v>
      </c>
      <c r="AY52" s="45">
        <v>29</v>
      </c>
      <c r="AZ52" s="21">
        <v>28</v>
      </c>
      <c r="BA52" s="46">
        <v>31</v>
      </c>
      <c r="BB52" s="47">
        <v>30</v>
      </c>
      <c r="BC52" s="13">
        <f t="shared" si="57"/>
        <v>31</v>
      </c>
      <c r="BD52" s="24">
        <f t="shared" si="58"/>
        <v>0</v>
      </c>
      <c r="BE52" s="31">
        <f t="shared" si="59"/>
        <v>0</v>
      </c>
      <c r="BF52" s="29" t="e">
        <f t="shared" si="60"/>
        <v>#NUM!</v>
      </c>
      <c r="BG52" s="29" t="e">
        <f t="shared" si="61"/>
        <v>#NUM!</v>
      </c>
      <c r="BH52" s="23" t="e">
        <f t="shared" si="62"/>
        <v>#NUM!</v>
      </c>
      <c r="BI52" s="280"/>
    </row>
    <row r="53" spans="1:61" ht="13.5" thickBot="1" x14ac:dyDescent="0.25">
      <c r="A53" s="80"/>
      <c r="B53" s="111">
        <f t="shared" si="31"/>
        <v>446</v>
      </c>
      <c r="C53" s="112"/>
      <c r="D53" s="256"/>
      <c r="E53" s="163"/>
      <c r="F53" s="163"/>
      <c r="G53" s="163"/>
      <c r="H53" s="106"/>
      <c r="I53" s="106"/>
      <c r="J53" s="106"/>
      <c r="K53" s="261"/>
      <c r="L53" s="261"/>
      <c r="M53" s="261"/>
      <c r="N53" s="158" t="e">
        <f t="shared" si="32"/>
        <v>#NUM!</v>
      </c>
      <c r="O53" s="252">
        <f t="shared" si="33"/>
        <v>0</v>
      </c>
      <c r="P53" s="253">
        <f t="shared" si="34"/>
        <v>0</v>
      </c>
      <c r="Q53" s="253">
        <f t="shared" si="35"/>
        <v>0</v>
      </c>
      <c r="R53" s="108">
        <f t="shared" si="36"/>
        <v>0</v>
      </c>
      <c r="S53" s="100">
        <f t="shared" si="37"/>
        <v>0</v>
      </c>
      <c r="T53" s="100">
        <f t="shared" si="38"/>
        <v>0</v>
      </c>
      <c r="U53" s="101">
        <f t="shared" si="39"/>
        <v>0</v>
      </c>
      <c r="V53" s="102">
        <f t="shared" si="40"/>
        <v>0</v>
      </c>
      <c r="W53" s="102">
        <f t="shared" si="41"/>
        <v>0</v>
      </c>
      <c r="X53" s="167">
        <f t="shared" si="42"/>
        <v>0.6</v>
      </c>
      <c r="Y53" s="103">
        <f t="shared" si="43"/>
        <v>0</v>
      </c>
      <c r="Z53" s="48">
        <f t="shared" si="44"/>
        <v>0</v>
      </c>
      <c r="AA53" s="48">
        <f t="shared" si="45"/>
        <v>0</v>
      </c>
      <c r="AB53" s="49">
        <f t="shared" si="46"/>
        <v>0</v>
      </c>
      <c r="AC53" s="109">
        <f t="shared" si="47"/>
        <v>0</v>
      </c>
      <c r="AD53" s="82">
        <f t="shared" si="48"/>
        <v>0</v>
      </c>
      <c r="AE53" s="110">
        <f t="shared" si="49"/>
        <v>0</v>
      </c>
      <c r="AF53" s="213">
        <v>29</v>
      </c>
      <c r="AG53" s="214">
        <v>2</v>
      </c>
      <c r="AH53" s="215">
        <v>2004</v>
      </c>
      <c r="AI53" s="157" t="s">
        <v>20</v>
      </c>
      <c r="AJ53" s="213">
        <v>1</v>
      </c>
      <c r="AK53" s="214">
        <v>3</v>
      </c>
      <c r="AL53" s="215">
        <v>2004</v>
      </c>
      <c r="AM53" s="54">
        <f t="shared" si="50"/>
        <v>0</v>
      </c>
      <c r="AN53" s="50">
        <f t="shared" si="51"/>
        <v>0</v>
      </c>
      <c r="AO53" s="51">
        <f t="shared" si="52"/>
        <v>0</v>
      </c>
      <c r="AP53" s="51">
        <f t="shared" si="53"/>
        <v>0</v>
      </c>
      <c r="AQ53" s="12">
        <f t="shared" si="54"/>
        <v>0</v>
      </c>
      <c r="AR53" s="12">
        <f t="shared" si="55"/>
        <v>0</v>
      </c>
      <c r="AS53" s="20">
        <f t="shared" si="56"/>
        <v>0</v>
      </c>
      <c r="AT53" s="44">
        <v>2</v>
      </c>
      <c r="AU53" s="42">
        <v>4</v>
      </c>
      <c r="AV53" s="22">
        <v>6</v>
      </c>
      <c r="AW53" s="43">
        <v>9</v>
      </c>
      <c r="AX53" s="41">
        <v>11</v>
      </c>
      <c r="AY53" s="45">
        <v>29</v>
      </c>
      <c r="AZ53" s="21">
        <v>28</v>
      </c>
      <c r="BA53" s="46">
        <v>31</v>
      </c>
      <c r="BB53" s="47">
        <v>30</v>
      </c>
      <c r="BC53" s="13">
        <f t="shared" si="57"/>
        <v>31</v>
      </c>
      <c r="BD53" s="24">
        <f t="shared" si="58"/>
        <v>0</v>
      </c>
      <c r="BE53" s="31">
        <f t="shared" si="59"/>
        <v>0</v>
      </c>
      <c r="BF53" s="29" t="e">
        <f t="shared" si="60"/>
        <v>#NUM!</v>
      </c>
      <c r="BG53" s="29" t="e">
        <f t="shared" si="61"/>
        <v>#NUM!</v>
      </c>
      <c r="BH53" s="23" t="e">
        <f t="shared" si="62"/>
        <v>#NUM!</v>
      </c>
      <c r="BI53" s="280"/>
    </row>
    <row r="54" spans="1:61" ht="13.5" thickBot="1" x14ac:dyDescent="0.25">
      <c r="A54" s="80"/>
      <c r="B54" s="111">
        <f t="shared" si="31"/>
        <v>447</v>
      </c>
      <c r="C54" s="112"/>
      <c r="D54" s="256"/>
      <c r="E54" s="163"/>
      <c r="F54" s="163"/>
      <c r="G54" s="163"/>
      <c r="H54" s="106"/>
      <c r="I54" s="106"/>
      <c r="J54" s="106"/>
      <c r="K54" s="261"/>
      <c r="L54" s="261"/>
      <c r="M54" s="261"/>
      <c r="N54" s="158" t="e">
        <f t="shared" si="32"/>
        <v>#NUM!</v>
      </c>
      <c r="O54" s="252">
        <f t="shared" si="33"/>
        <v>0</v>
      </c>
      <c r="P54" s="253">
        <f t="shared" si="34"/>
        <v>0</v>
      </c>
      <c r="Q54" s="253">
        <f t="shared" si="35"/>
        <v>0</v>
      </c>
      <c r="R54" s="108">
        <f t="shared" si="36"/>
        <v>0</v>
      </c>
      <c r="S54" s="100">
        <f t="shared" si="37"/>
        <v>0</v>
      </c>
      <c r="T54" s="100">
        <f t="shared" si="38"/>
        <v>0</v>
      </c>
      <c r="U54" s="101">
        <f t="shared" si="39"/>
        <v>0</v>
      </c>
      <c r="V54" s="102">
        <f t="shared" si="40"/>
        <v>0</v>
      </c>
      <c r="W54" s="102">
        <f t="shared" si="41"/>
        <v>0</v>
      </c>
      <c r="X54" s="167">
        <f t="shared" si="42"/>
        <v>0.6</v>
      </c>
      <c r="Y54" s="103">
        <f t="shared" si="43"/>
        <v>0</v>
      </c>
      <c r="Z54" s="48">
        <f t="shared" si="44"/>
        <v>0</v>
      </c>
      <c r="AA54" s="48">
        <f t="shared" si="45"/>
        <v>0</v>
      </c>
      <c r="AB54" s="49">
        <f t="shared" si="46"/>
        <v>0</v>
      </c>
      <c r="AC54" s="109">
        <f t="shared" si="47"/>
        <v>0</v>
      </c>
      <c r="AD54" s="82">
        <f t="shared" si="48"/>
        <v>0</v>
      </c>
      <c r="AE54" s="110">
        <f t="shared" si="49"/>
        <v>0</v>
      </c>
      <c r="AF54" s="213">
        <v>29</v>
      </c>
      <c r="AG54" s="214">
        <v>2</v>
      </c>
      <c r="AH54" s="215">
        <v>2004</v>
      </c>
      <c r="AI54" s="157" t="s">
        <v>20</v>
      </c>
      <c r="AJ54" s="213">
        <v>1</v>
      </c>
      <c r="AK54" s="214">
        <v>3</v>
      </c>
      <c r="AL54" s="215">
        <v>2004</v>
      </c>
      <c r="AM54" s="54">
        <f t="shared" si="50"/>
        <v>0</v>
      </c>
      <c r="AN54" s="50">
        <f t="shared" si="51"/>
        <v>0</v>
      </c>
      <c r="AO54" s="51">
        <f t="shared" si="52"/>
        <v>0</v>
      </c>
      <c r="AP54" s="51">
        <f t="shared" si="53"/>
        <v>0</v>
      </c>
      <c r="AQ54" s="12">
        <f t="shared" si="54"/>
        <v>0</v>
      </c>
      <c r="AR54" s="12">
        <f t="shared" si="55"/>
        <v>0</v>
      </c>
      <c r="AS54" s="20">
        <f t="shared" si="56"/>
        <v>0</v>
      </c>
      <c r="AT54" s="44">
        <v>2</v>
      </c>
      <c r="AU54" s="42">
        <v>4</v>
      </c>
      <c r="AV54" s="22">
        <v>6</v>
      </c>
      <c r="AW54" s="43">
        <v>9</v>
      </c>
      <c r="AX54" s="41">
        <v>11</v>
      </c>
      <c r="AY54" s="45">
        <v>29</v>
      </c>
      <c r="AZ54" s="21">
        <v>28</v>
      </c>
      <c r="BA54" s="46">
        <v>31</v>
      </c>
      <c r="BB54" s="47">
        <v>30</v>
      </c>
      <c r="BC54" s="13">
        <f t="shared" si="57"/>
        <v>31</v>
      </c>
      <c r="BD54" s="24">
        <f t="shared" si="58"/>
        <v>0</v>
      </c>
      <c r="BE54" s="31">
        <f t="shared" si="59"/>
        <v>0</v>
      </c>
      <c r="BF54" s="29" t="e">
        <f t="shared" si="60"/>
        <v>#NUM!</v>
      </c>
      <c r="BG54" s="29" t="e">
        <f t="shared" si="61"/>
        <v>#NUM!</v>
      </c>
      <c r="BH54" s="23" t="e">
        <f t="shared" si="62"/>
        <v>#NUM!</v>
      </c>
      <c r="BI54" s="280"/>
    </row>
    <row r="55" spans="1:61" ht="13.5" thickBot="1" x14ac:dyDescent="0.25">
      <c r="A55" s="80"/>
      <c r="B55" s="111">
        <f t="shared" si="31"/>
        <v>448</v>
      </c>
      <c r="C55" s="112"/>
      <c r="D55" s="256"/>
      <c r="E55" s="163"/>
      <c r="F55" s="163"/>
      <c r="G55" s="163"/>
      <c r="H55" s="106"/>
      <c r="I55" s="106"/>
      <c r="J55" s="106"/>
      <c r="K55" s="261"/>
      <c r="L55" s="261"/>
      <c r="M55" s="261"/>
      <c r="N55" s="158" t="e">
        <f t="shared" si="32"/>
        <v>#NUM!</v>
      </c>
      <c r="O55" s="252">
        <f t="shared" si="33"/>
        <v>0</v>
      </c>
      <c r="P55" s="253">
        <f t="shared" si="34"/>
        <v>0</v>
      </c>
      <c r="Q55" s="253">
        <f t="shared" si="35"/>
        <v>0</v>
      </c>
      <c r="R55" s="108">
        <f t="shared" si="36"/>
        <v>0</v>
      </c>
      <c r="S55" s="100">
        <f t="shared" si="37"/>
        <v>0</v>
      </c>
      <c r="T55" s="100">
        <f t="shared" si="38"/>
        <v>0</v>
      </c>
      <c r="U55" s="101">
        <f t="shared" si="39"/>
        <v>0</v>
      </c>
      <c r="V55" s="102">
        <f t="shared" si="40"/>
        <v>0</v>
      </c>
      <c r="W55" s="102">
        <f t="shared" si="41"/>
        <v>0</v>
      </c>
      <c r="X55" s="167">
        <f t="shared" si="42"/>
        <v>0.6</v>
      </c>
      <c r="Y55" s="103">
        <f t="shared" si="43"/>
        <v>0</v>
      </c>
      <c r="Z55" s="48">
        <f t="shared" si="44"/>
        <v>0</v>
      </c>
      <c r="AA55" s="48">
        <f t="shared" si="45"/>
        <v>0</v>
      </c>
      <c r="AB55" s="49">
        <f t="shared" si="46"/>
        <v>0</v>
      </c>
      <c r="AC55" s="109">
        <f t="shared" si="47"/>
        <v>0</v>
      </c>
      <c r="AD55" s="82">
        <f t="shared" si="48"/>
        <v>0</v>
      </c>
      <c r="AE55" s="110">
        <f t="shared" si="49"/>
        <v>0</v>
      </c>
      <c r="AF55" s="213">
        <v>29</v>
      </c>
      <c r="AG55" s="214">
        <v>2</v>
      </c>
      <c r="AH55" s="215">
        <v>2004</v>
      </c>
      <c r="AI55" s="157" t="s">
        <v>20</v>
      </c>
      <c r="AJ55" s="213">
        <v>1</v>
      </c>
      <c r="AK55" s="214">
        <v>3</v>
      </c>
      <c r="AL55" s="215">
        <v>2004</v>
      </c>
      <c r="AM55" s="54">
        <f t="shared" si="50"/>
        <v>0</v>
      </c>
      <c r="AN55" s="50">
        <f t="shared" si="51"/>
        <v>0</v>
      </c>
      <c r="AO55" s="51">
        <f t="shared" si="52"/>
        <v>0</v>
      </c>
      <c r="AP55" s="51">
        <f t="shared" si="53"/>
        <v>0</v>
      </c>
      <c r="AQ55" s="12">
        <f t="shared" si="54"/>
        <v>0</v>
      </c>
      <c r="AR55" s="12">
        <f t="shared" si="55"/>
        <v>0</v>
      </c>
      <c r="AS55" s="20">
        <f t="shared" si="56"/>
        <v>0</v>
      </c>
      <c r="AT55" s="44">
        <v>2</v>
      </c>
      <c r="AU55" s="42">
        <v>4</v>
      </c>
      <c r="AV55" s="22">
        <v>6</v>
      </c>
      <c r="AW55" s="43">
        <v>9</v>
      </c>
      <c r="AX55" s="41">
        <v>11</v>
      </c>
      <c r="AY55" s="45">
        <v>29</v>
      </c>
      <c r="AZ55" s="21">
        <v>28</v>
      </c>
      <c r="BA55" s="46">
        <v>31</v>
      </c>
      <c r="BB55" s="47">
        <v>30</v>
      </c>
      <c r="BC55" s="13">
        <f t="shared" si="57"/>
        <v>31</v>
      </c>
      <c r="BD55" s="24">
        <f t="shared" si="58"/>
        <v>0</v>
      </c>
      <c r="BE55" s="31">
        <f t="shared" si="59"/>
        <v>0</v>
      </c>
      <c r="BF55" s="29" t="e">
        <f t="shared" si="60"/>
        <v>#NUM!</v>
      </c>
      <c r="BG55" s="29" t="e">
        <f t="shared" si="61"/>
        <v>#NUM!</v>
      </c>
      <c r="BH55" s="23" t="e">
        <f t="shared" si="62"/>
        <v>#NUM!</v>
      </c>
      <c r="BI55" s="280"/>
    </row>
    <row r="56" spans="1:61" ht="13.5" thickBot="1" x14ac:dyDescent="0.25">
      <c r="A56" s="80"/>
      <c r="B56" s="111">
        <f t="shared" si="31"/>
        <v>449</v>
      </c>
      <c r="C56" s="112"/>
      <c r="D56" s="256"/>
      <c r="E56" s="163"/>
      <c r="F56" s="163"/>
      <c r="G56" s="163"/>
      <c r="H56" s="106"/>
      <c r="I56" s="106"/>
      <c r="J56" s="106"/>
      <c r="K56" s="261"/>
      <c r="L56" s="261"/>
      <c r="M56" s="261"/>
      <c r="N56" s="158" t="e">
        <f t="shared" si="32"/>
        <v>#NUM!</v>
      </c>
      <c r="O56" s="252">
        <f t="shared" si="33"/>
        <v>0</v>
      </c>
      <c r="P56" s="253">
        <f t="shared" si="34"/>
        <v>0</v>
      </c>
      <c r="Q56" s="253">
        <f t="shared" si="35"/>
        <v>0</v>
      </c>
      <c r="R56" s="108">
        <f t="shared" si="36"/>
        <v>0</v>
      </c>
      <c r="S56" s="100">
        <f t="shared" si="37"/>
        <v>0</v>
      </c>
      <c r="T56" s="100">
        <f t="shared" si="38"/>
        <v>0</v>
      </c>
      <c r="U56" s="101">
        <f t="shared" si="39"/>
        <v>0</v>
      </c>
      <c r="V56" s="102">
        <f t="shared" si="40"/>
        <v>0</v>
      </c>
      <c r="W56" s="102">
        <f t="shared" si="41"/>
        <v>0</v>
      </c>
      <c r="X56" s="167">
        <f t="shared" si="42"/>
        <v>0.6</v>
      </c>
      <c r="Y56" s="103">
        <f t="shared" si="43"/>
        <v>0</v>
      </c>
      <c r="Z56" s="48">
        <f t="shared" si="44"/>
        <v>0</v>
      </c>
      <c r="AA56" s="48">
        <f t="shared" si="45"/>
        <v>0</v>
      </c>
      <c r="AB56" s="49">
        <f t="shared" si="46"/>
        <v>0</v>
      </c>
      <c r="AC56" s="109">
        <f t="shared" si="47"/>
        <v>0</v>
      </c>
      <c r="AD56" s="82">
        <f t="shared" si="48"/>
        <v>0</v>
      </c>
      <c r="AE56" s="110">
        <f t="shared" si="49"/>
        <v>0</v>
      </c>
      <c r="AF56" s="213">
        <v>29</v>
      </c>
      <c r="AG56" s="214">
        <v>2</v>
      </c>
      <c r="AH56" s="215">
        <v>2004</v>
      </c>
      <c r="AI56" s="157" t="s">
        <v>20</v>
      </c>
      <c r="AJ56" s="213">
        <v>1</v>
      </c>
      <c r="AK56" s="214">
        <v>3</v>
      </c>
      <c r="AL56" s="215">
        <v>2004</v>
      </c>
      <c r="AM56" s="54">
        <f t="shared" si="50"/>
        <v>0</v>
      </c>
      <c r="AN56" s="50">
        <f t="shared" si="51"/>
        <v>0</v>
      </c>
      <c r="AO56" s="51">
        <f t="shared" si="52"/>
        <v>0</v>
      </c>
      <c r="AP56" s="51">
        <f t="shared" si="53"/>
        <v>0</v>
      </c>
      <c r="AQ56" s="12">
        <f t="shared" si="54"/>
        <v>0</v>
      </c>
      <c r="AR56" s="12">
        <f t="shared" si="55"/>
        <v>0</v>
      </c>
      <c r="AS56" s="20">
        <f t="shared" si="56"/>
        <v>0</v>
      </c>
      <c r="AT56" s="44">
        <v>2</v>
      </c>
      <c r="AU56" s="42">
        <v>4</v>
      </c>
      <c r="AV56" s="22">
        <v>6</v>
      </c>
      <c r="AW56" s="43">
        <v>9</v>
      </c>
      <c r="AX56" s="41">
        <v>11</v>
      </c>
      <c r="AY56" s="45">
        <v>29</v>
      </c>
      <c r="AZ56" s="21">
        <v>28</v>
      </c>
      <c r="BA56" s="46">
        <v>31</v>
      </c>
      <c r="BB56" s="47">
        <v>30</v>
      </c>
      <c r="BC56" s="13">
        <f t="shared" si="57"/>
        <v>31</v>
      </c>
      <c r="BD56" s="24">
        <f t="shared" si="58"/>
        <v>0</v>
      </c>
      <c r="BE56" s="31">
        <f t="shared" si="59"/>
        <v>0</v>
      </c>
      <c r="BF56" s="29" t="e">
        <f t="shared" si="60"/>
        <v>#NUM!</v>
      </c>
      <c r="BG56" s="29" t="e">
        <f t="shared" si="61"/>
        <v>#NUM!</v>
      </c>
      <c r="BH56" s="23" t="e">
        <f t="shared" si="62"/>
        <v>#NUM!</v>
      </c>
      <c r="BI56" s="280"/>
    </row>
    <row r="57" spans="1:61" ht="13.5" thickBot="1" x14ac:dyDescent="0.25">
      <c r="A57" s="80"/>
      <c r="B57" s="148">
        <f t="shared" si="31"/>
        <v>450</v>
      </c>
      <c r="C57" s="149"/>
      <c r="D57" s="257"/>
      <c r="E57" s="164"/>
      <c r="F57" s="164"/>
      <c r="G57" s="164"/>
      <c r="H57" s="150"/>
      <c r="I57" s="150"/>
      <c r="J57" s="150"/>
      <c r="K57" s="263"/>
      <c r="L57" s="263"/>
      <c r="M57" s="263"/>
      <c r="N57" s="158" t="e">
        <f t="shared" si="32"/>
        <v>#NUM!</v>
      </c>
      <c r="O57" s="252">
        <f t="shared" si="33"/>
        <v>0</v>
      </c>
      <c r="P57" s="253">
        <f t="shared" si="34"/>
        <v>0</v>
      </c>
      <c r="Q57" s="253">
        <f t="shared" si="35"/>
        <v>0</v>
      </c>
      <c r="R57" s="161">
        <f t="shared" si="36"/>
        <v>0</v>
      </c>
      <c r="S57" s="151">
        <f t="shared" si="37"/>
        <v>0</v>
      </c>
      <c r="T57" s="151">
        <f t="shared" si="38"/>
        <v>0</v>
      </c>
      <c r="U57" s="152">
        <f t="shared" si="39"/>
        <v>0</v>
      </c>
      <c r="V57" s="153">
        <f t="shared" si="40"/>
        <v>0</v>
      </c>
      <c r="W57" s="153">
        <f t="shared" si="41"/>
        <v>0</v>
      </c>
      <c r="X57" s="168">
        <f t="shared" si="42"/>
        <v>0.6</v>
      </c>
      <c r="Y57" s="103">
        <f t="shared" si="43"/>
        <v>0</v>
      </c>
      <c r="Z57" s="48">
        <f t="shared" si="44"/>
        <v>0</v>
      </c>
      <c r="AA57" s="48">
        <f t="shared" si="45"/>
        <v>0</v>
      </c>
      <c r="AB57" s="49">
        <f t="shared" si="46"/>
        <v>0</v>
      </c>
      <c r="AC57" s="109">
        <f t="shared" si="47"/>
        <v>0</v>
      </c>
      <c r="AD57" s="82">
        <f t="shared" si="48"/>
        <v>0</v>
      </c>
      <c r="AE57" s="110">
        <f t="shared" si="49"/>
        <v>0</v>
      </c>
      <c r="AF57" s="213">
        <v>29</v>
      </c>
      <c r="AG57" s="214">
        <v>2</v>
      </c>
      <c r="AH57" s="215">
        <v>2004</v>
      </c>
      <c r="AI57" s="157" t="s">
        <v>20</v>
      </c>
      <c r="AJ57" s="213">
        <v>1</v>
      </c>
      <c r="AK57" s="214">
        <v>3</v>
      </c>
      <c r="AL57" s="215">
        <v>2004</v>
      </c>
      <c r="AM57" s="54">
        <f t="shared" si="50"/>
        <v>0</v>
      </c>
      <c r="AN57" s="50">
        <f t="shared" si="51"/>
        <v>0</v>
      </c>
      <c r="AO57" s="51">
        <f t="shared" si="52"/>
        <v>0</v>
      </c>
      <c r="AP57" s="51">
        <f t="shared" si="53"/>
        <v>0</v>
      </c>
      <c r="AQ57" s="12">
        <f t="shared" si="54"/>
        <v>0</v>
      </c>
      <c r="AR57" s="12">
        <f t="shared" si="55"/>
        <v>0</v>
      </c>
      <c r="AS57" s="20">
        <f t="shared" si="56"/>
        <v>0</v>
      </c>
      <c r="AT57" s="44">
        <v>2</v>
      </c>
      <c r="AU57" s="42">
        <v>4</v>
      </c>
      <c r="AV57" s="22">
        <v>6</v>
      </c>
      <c r="AW57" s="43">
        <v>9</v>
      </c>
      <c r="AX57" s="41">
        <v>11</v>
      </c>
      <c r="AY57" s="45">
        <v>29</v>
      </c>
      <c r="AZ57" s="21">
        <v>28</v>
      </c>
      <c r="BA57" s="46">
        <v>31</v>
      </c>
      <c r="BB57" s="47">
        <v>30</v>
      </c>
      <c r="BC57" s="13">
        <f t="shared" si="57"/>
        <v>31</v>
      </c>
      <c r="BD57" s="24">
        <f t="shared" si="58"/>
        <v>0</v>
      </c>
      <c r="BE57" s="31">
        <f t="shared" si="59"/>
        <v>0</v>
      </c>
      <c r="BF57" s="29" t="e">
        <f t="shared" si="60"/>
        <v>#NUM!</v>
      </c>
      <c r="BG57" s="29" t="e">
        <f t="shared" si="61"/>
        <v>#NUM!</v>
      </c>
      <c r="BH57" s="23" t="e">
        <f t="shared" si="62"/>
        <v>#NUM!</v>
      </c>
      <c r="BI57" s="280"/>
    </row>
    <row r="58" spans="1:61" ht="14.25" thickTop="1" thickBot="1" x14ac:dyDescent="0.25">
      <c r="A58" s="80"/>
      <c r="B58" s="104">
        <f t="shared" si="31"/>
        <v>451</v>
      </c>
      <c r="C58" s="154"/>
      <c r="D58" s="258"/>
      <c r="E58" s="165"/>
      <c r="F58" s="165"/>
      <c r="G58" s="165"/>
      <c r="H58" s="107"/>
      <c r="I58" s="107"/>
      <c r="J58" s="107"/>
      <c r="K58" s="261"/>
      <c r="L58" s="261"/>
      <c r="M58" s="261"/>
      <c r="N58" s="158" t="e">
        <f t="shared" si="32"/>
        <v>#NUM!</v>
      </c>
      <c r="O58" s="252">
        <f t="shared" si="33"/>
        <v>0</v>
      </c>
      <c r="P58" s="253">
        <f t="shared" si="34"/>
        <v>0</v>
      </c>
      <c r="Q58" s="253">
        <f t="shared" si="35"/>
        <v>0</v>
      </c>
      <c r="R58" s="155">
        <f t="shared" si="36"/>
        <v>0</v>
      </c>
      <c r="S58" s="100">
        <f t="shared" si="37"/>
        <v>0</v>
      </c>
      <c r="T58" s="100">
        <f t="shared" si="38"/>
        <v>0</v>
      </c>
      <c r="U58" s="101">
        <f t="shared" si="39"/>
        <v>0</v>
      </c>
      <c r="V58" s="102">
        <f t="shared" si="40"/>
        <v>0</v>
      </c>
      <c r="W58" s="102">
        <f t="shared" si="41"/>
        <v>0</v>
      </c>
      <c r="X58" s="167">
        <f t="shared" si="42"/>
        <v>0.6</v>
      </c>
      <c r="Y58" s="103">
        <f t="shared" si="43"/>
        <v>0</v>
      </c>
      <c r="Z58" s="48">
        <f t="shared" si="44"/>
        <v>0</v>
      </c>
      <c r="AA58" s="48">
        <f t="shared" si="45"/>
        <v>0</v>
      </c>
      <c r="AB58" s="49">
        <f t="shared" si="46"/>
        <v>0</v>
      </c>
      <c r="AC58" s="109">
        <f t="shared" si="47"/>
        <v>0</v>
      </c>
      <c r="AD58" s="82">
        <f t="shared" si="48"/>
        <v>0</v>
      </c>
      <c r="AE58" s="110">
        <f t="shared" si="49"/>
        <v>0</v>
      </c>
      <c r="AF58" s="213">
        <v>29</v>
      </c>
      <c r="AG58" s="214">
        <v>2</v>
      </c>
      <c r="AH58" s="215">
        <v>2004</v>
      </c>
      <c r="AI58" s="157" t="s">
        <v>20</v>
      </c>
      <c r="AJ58" s="213">
        <v>1</v>
      </c>
      <c r="AK58" s="214">
        <v>3</v>
      </c>
      <c r="AL58" s="215">
        <v>2004</v>
      </c>
      <c r="AM58" s="54">
        <f t="shared" si="50"/>
        <v>0</v>
      </c>
      <c r="AN58" s="50">
        <f t="shared" si="51"/>
        <v>0</v>
      </c>
      <c r="AO58" s="51">
        <f t="shared" si="52"/>
        <v>0</v>
      </c>
      <c r="AP58" s="51">
        <f t="shared" si="53"/>
        <v>0</v>
      </c>
      <c r="AQ58" s="12">
        <f t="shared" si="54"/>
        <v>0</v>
      </c>
      <c r="AR58" s="12">
        <f t="shared" si="55"/>
        <v>0</v>
      </c>
      <c r="AS58" s="20">
        <f t="shared" si="56"/>
        <v>0</v>
      </c>
      <c r="AT58" s="44">
        <v>2</v>
      </c>
      <c r="AU58" s="42">
        <v>4</v>
      </c>
      <c r="AV58" s="22">
        <v>6</v>
      </c>
      <c r="AW58" s="43">
        <v>9</v>
      </c>
      <c r="AX58" s="41">
        <v>11</v>
      </c>
      <c r="AY58" s="45">
        <v>29</v>
      </c>
      <c r="AZ58" s="21">
        <v>28</v>
      </c>
      <c r="BA58" s="46">
        <v>31</v>
      </c>
      <c r="BB58" s="47">
        <v>30</v>
      </c>
      <c r="BC58" s="13">
        <f t="shared" si="57"/>
        <v>31</v>
      </c>
      <c r="BD58" s="24">
        <f t="shared" si="58"/>
        <v>0</v>
      </c>
      <c r="BE58" s="31">
        <f t="shared" si="59"/>
        <v>0</v>
      </c>
      <c r="BF58" s="29" t="e">
        <f t="shared" si="60"/>
        <v>#NUM!</v>
      </c>
      <c r="BG58" s="29" t="e">
        <f t="shared" si="61"/>
        <v>#NUM!</v>
      </c>
      <c r="BH58" s="23" t="e">
        <f t="shared" si="62"/>
        <v>#NUM!</v>
      </c>
      <c r="BI58" s="280"/>
    </row>
    <row r="59" spans="1:61" ht="13.5" thickBot="1" x14ac:dyDescent="0.25">
      <c r="A59" s="80"/>
      <c r="B59" s="111">
        <f t="shared" si="31"/>
        <v>452</v>
      </c>
      <c r="C59" s="112"/>
      <c r="D59" s="256"/>
      <c r="E59" s="163"/>
      <c r="F59" s="163"/>
      <c r="G59" s="163"/>
      <c r="H59" s="106"/>
      <c r="I59" s="106"/>
      <c r="J59" s="106"/>
      <c r="K59" s="261"/>
      <c r="L59" s="261"/>
      <c r="M59" s="261"/>
      <c r="N59" s="158" t="e">
        <f t="shared" si="32"/>
        <v>#NUM!</v>
      </c>
      <c r="O59" s="252">
        <f t="shared" si="33"/>
        <v>0</v>
      </c>
      <c r="P59" s="253">
        <f t="shared" si="34"/>
        <v>0</v>
      </c>
      <c r="Q59" s="253">
        <f t="shared" si="35"/>
        <v>0</v>
      </c>
      <c r="R59" s="108">
        <f t="shared" si="36"/>
        <v>0</v>
      </c>
      <c r="S59" s="100">
        <f t="shared" si="37"/>
        <v>0</v>
      </c>
      <c r="T59" s="100">
        <f t="shared" si="38"/>
        <v>0</v>
      </c>
      <c r="U59" s="101">
        <f t="shared" si="39"/>
        <v>0</v>
      </c>
      <c r="V59" s="102">
        <f t="shared" si="40"/>
        <v>0</v>
      </c>
      <c r="W59" s="102">
        <f t="shared" si="41"/>
        <v>0</v>
      </c>
      <c r="X59" s="167">
        <f t="shared" si="42"/>
        <v>0.6</v>
      </c>
      <c r="Y59" s="103">
        <f t="shared" si="43"/>
        <v>0</v>
      </c>
      <c r="Z59" s="48">
        <f t="shared" si="44"/>
        <v>0</v>
      </c>
      <c r="AA59" s="48">
        <f t="shared" si="45"/>
        <v>0</v>
      </c>
      <c r="AB59" s="49">
        <f t="shared" si="46"/>
        <v>0</v>
      </c>
      <c r="AC59" s="109">
        <f t="shared" si="47"/>
        <v>0</v>
      </c>
      <c r="AD59" s="82">
        <f t="shared" si="48"/>
        <v>0</v>
      </c>
      <c r="AE59" s="110">
        <f t="shared" si="49"/>
        <v>0</v>
      </c>
      <c r="AF59" s="213">
        <v>29</v>
      </c>
      <c r="AG59" s="214">
        <v>2</v>
      </c>
      <c r="AH59" s="215">
        <v>2004</v>
      </c>
      <c r="AI59" s="157" t="s">
        <v>20</v>
      </c>
      <c r="AJ59" s="213">
        <v>1</v>
      </c>
      <c r="AK59" s="214">
        <v>3</v>
      </c>
      <c r="AL59" s="215">
        <v>2004</v>
      </c>
      <c r="AM59" s="54">
        <f t="shared" si="50"/>
        <v>0</v>
      </c>
      <c r="AN59" s="50">
        <f t="shared" si="51"/>
        <v>0</v>
      </c>
      <c r="AO59" s="51">
        <f t="shared" si="52"/>
        <v>0</v>
      </c>
      <c r="AP59" s="51">
        <f t="shared" si="53"/>
        <v>0</v>
      </c>
      <c r="AQ59" s="12">
        <f t="shared" si="54"/>
        <v>0</v>
      </c>
      <c r="AR59" s="12">
        <f t="shared" si="55"/>
        <v>0</v>
      </c>
      <c r="AS59" s="20">
        <f t="shared" si="56"/>
        <v>0</v>
      </c>
      <c r="AT59" s="44">
        <v>2</v>
      </c>
      <c r="AU59" s="42">
        <v>4</v>
      </c>
      <c r="AV59" s="22">
        <v>6</v>
      </c>
      <c r="AW59" s="43">
        <v>9</v>
      </c>
      <c r="AX59" s="41">
        <v>11</v>
      </c>
      <c r="AY59" s="45">
        <v>29</v>
      </c>
      <c r="AZ59" s="21">
        <v>28</v>
      </c>
      <c r="BA59" s="46">
        <v>31</v>
      </c>
      <c r="BB59" s="47">
        <v>30</v>
      </c>
      <c r="BC59" s="13">
        <f t="shared" si="57"/>
        <v>31</v>
      </c>
      <c r="BD59" s="24">
        <f t="shared" si="58"/>
        <v>0</v>
      </c>
      <c r="BE59" s="31">
        <f t="shared" si="59"/>
        <v>0</v>
      </c>
      <c r="BF59" s="29" t="e">
        <f t="shared" si="60"/>
        <v>#NUM!</v>
      </c>
      <c r="BG59" s="29" t="e">
        <f t="shared" si="61"/>
        <v>#NUM!</v>
      </c>
      <c r="BH59" s="23" t="e">
        <f t="shared" si="62"/>
        <v>#NUM!</v>
      </c>
      <c r="BI59" s="280"/>
    </row>
    <row r="60" spans="1:61" ht="13.5" thickBot="1" x14ac:dyDescent="0.25">
      <c r="A60" s="80"/>
      <c r="B60" s="111">
        <f t="shared" si="31"/>
        <v>453</v>
      </c>
      <c r="C60" s="112"/>
      <c r="D60" s="256"/>
      <c r="E60" s="163"/>
      <c r="F60" s="163"/>
      <c r="G60" s="163"/>
      <c r="H60" s="106"/>
      <c r="I60" s="106"/>
      <c r="J60" s="106"/>
      <c r="K60" s="261"/>
      <c r="L60" s="261"/>
      <c r="M60" s="261"/>
      <c r="N60" s="158" t="e">
        <f t="shared" si="32"/>
        <v>#NUM!</v>
      </c>
      <c r="O60" s="252">
        <f t="shared" si="33"/>
        <v>0</v>
      </c>
      <c r="P60" s="253">
        <f t="shared" si="34"/>
        <v>0</v>
      </c>
      <c r="Q60" s="253">
        <f t="shared" si="35"/>
        <v>0</v>
      </c>
      <c r="R60" s="108">
        <f t="shared" si="36"/>
        <v>0</v>
      </c>
      <c r="S60" s="100">
        <f t="shared" si="37"/>
        <v>0</v>
      </c>
      <c r="T60" s="100">
        <f t="shared" si="38"/>
        <v>0</v>
      </c>
      <c r="U60" s="101">
        <f t="shared" si="39"/>
        <v>0</v>
      </c>
      <c r="V60" s="102">
        <f t="shared" si="40"/>
        <v>0</v>
      </c>
      <c r="W60" s="102">
        <f t="shared" si="41"/>
        <v>0</v>
      </c>
      <c r="X60" s="167">
        <f t="shared" si="42"/>
        <v>0.6</v>
      </c>
      <c r="Y60" s="103">
        <f t="shared" si="43"/>
        <v>0</v>
      </c>
      <c r="Z60" s="48">
        <f t="shared" si="44"/>
        <v>0</v>
      </c>
      <c r="AA60" s="48">
        <f t="shared" si="45"/>
        <v>0</v>
      </c>
      <c r="AB60" s="49">
        <f t="shared" si="46"/>
        <v>0</v>
      </c>
      <c r="AC60" s="109">
        <f t="shared" si="47"/>
        <v>0</v>
      </c>
      <c r="AD60" s="82">
        <f t="shared" si="48"/>
        <v>0</v>
      </c>
      <c r="AE60" s="110">
        <f t="shared" si="49"/>
        <v>0</v>
      </c>
      <c r="AF60" s="213">
        <v>29</v>
      </c>
      <c r="AG60" s="214">
        <v>2</v>
      </c>
      <c r="AH60" s="215">
        <v>2004</v>
      </c>
      <c r="AI60" s="157" t="s">
        <v>20</v>
      </c>
      <c r="AJ60" s="213">
        <v>1</v>
      </c>
      <c r="AK60" s="214">
        <v>3</v>
      </c>
      <c r="AL60" s="215">
        <v>2004</v>
      </c>
      <c r="AM60" s="54">
        <f t="shared" si="50"/>
        <v>0</v>
      </c>
      <c r="AN60" s="50">
        <f t="shared" si="51"/>
        <v>0</v>
      </c>
      <c r="AO60" s="51">
        <f t="shared" si="52"/>
        <v>0</v>
      </c>
      <c r="AP60" s="51">
        <f t="shared" si="53"/>
        <v>0</v>
      </c>
      <c r="AQ60" s="12">
        <f t="shared" si="54"/>
        <v>0</v>
      </c>
      <c r="AR60" s="12">
        <f t="shared" si="55"/>
        <v>0</v>
      </c>
      <c r="AS60" s="20">
        <f t="shared" si="56"/>
        <v>0</v>
      </c>
      <c r="AT60" s="44">
        <v>2</v>
      </c>
      <c r="AU60" s="42">
        <v>4</v>
      </c>
      <c r="AV60" s="22">
        <v>6</v>
      </c>
      <c r="AW60" s="43">
        <v>9</v>
      </c>
      <c r="AX60" s="41">
        <v>11</v>
      </c>
      <c r="AY60" s="45">
        <v>29</v>
      </c>
      <c r="AZ60" s="21">
        <v>28</v>
      </c>
      <c r="BA60" s="46">
        <v>31</v>
      </c>
      <c r="BB60" s="47">
        <v>30</v>
      </c>
      <c r="BC60" s="13">
        <f t="shared" si="57"/>
        <v>31</v>
      </c>
      <c r="BD60" s="24">
        <f t="shared" si="58"/>
        <v>0</v>
      </c>
      <c r="BE60" s="31">
        <f t="shared" si="59"/>
        <v>0</v>
      </c>
      <c r="BF60" s="29" t="e">
        <f t="shared" si="60"/>
        <v>#NUM!</v>
      </c>
      <c r="BG60" s="29" t="e">
        <f t="shared" si="61"/>
        <v>#NUM!</v>
      </c>
      <c r="BH60" s="23" t="e">
        <f t="shared" si="62"/>
        <v>#NUM!</v>
      </c>
      <c r="BI60" s="280"/>
    </row>
    <row r="61" spans="1:61" ht="13.5" thickBot="1" x14ac:dyDescent="0.25">
      <c r="A61" s="80"/>
      <c r="B61" s="111">
        <f t="shared" si="31"/>
        <v>454</v>
      </c>
      <c r="C61" s="112"/>
      <c r="D61" s="256"/>
      <c r="E61" s="163"/>
      <c r="F61" s="163"/>
      <c r="G61" s="163"/>
      <c r="H61" s="106"/>
      <c r="I61" s="106"/>
      <c r="J61" s="106"/>
      <c r="K61" s="261"/>
      <c r="L61" s="261"/>
      <c r="M61" s="261"/>
      <c r="N61" s="158" t="e">
        <f t="shared" si="32"/>
        <v>#NUM!</v>
      </c>
      <c r="O61" s="252">
        <f t="shared" si="33"/>
        <v>0</v>
      </c>
      <c r="P61" s="253">
        <f t="shared" si="34"/>
        <v>0</v>
      </c>
      <c r="Q61" s="253">
        <f t="shared" si="35"/>
        <v>0</v>
      </c>
      <c r="R61" s="108">
        <f t="shared" si="36"/>
        <v>0</v>
      </c>
      <c r="S61" s="100">
        <f t="shared" si="37"/>
        <v>0</v>
      </c>
      <c r="T61" s="100">
        <f t="shared" si="38"/>
        <v>0</v>
      </c>
      <c r="U61" s="101">
        <f t="shared" si="39"/>
        <v>0</v>
      </c>
      <c r="V61" s="102">
        <f t="shared" si="40"/>
        <v>0</v>
      </c>
      <c r="W61" s="102">
        <f t="shared" si="41"/>
        <v>0</v>
      </c>
      <c r="X61" s="167">
        <f t="shared" si="42"/>
        <v>0.6</v>
      </c>
      <c r="Y61" s="103">
        <f t="shared" si="43"/>
        <v>0</v>
      </c>
      <c r="Z61" s="48">
        <f t="shared" si="44"/>
        <v>0</v>
      </c>
      <c r="AA61" s="48">
        <f t="shared" si="45"/>
        <v>0</v>
      </c>
      <c r="AB61" s="49">
        <f t="shared" si="46"/>
        <v>0</v>
      </c>
      <c r="AC61" s="109">
        <f t="shared" si="47"/>
        <v>0</v>
      </c>
      <c r="AD61" s="82">
        <f t="shared" si="48"/>
        <v>0</v>
      </c>
      <c r="AE61" s="110">
        <f t="shared" si="49"/>
        <v>0</v>
      </c>
      <c r="AF61" s="213">
        <v>29</v>
      </c>
      <c r="AG61" s="214">
        <v>2</v>
      </c>
      <c r="AH61" s="215">
        <v>2004</v>
      </c>
      <c r="AI61" s="157" t="s">
        <v>20</v>
      </c>
      <c r="AJ61" s="213">
        <v>1</v>
      </c>
      <c r="AK61" s="214">
        <v>3</v>
      </c>
      <c r="AL61" s="215">
        <v>2004</v>
      </c>
      <c r="AM61" s="54">
        <f t="shared" si="50"/>
        <v>0</v>
      </c>
      <c r="AN61" s="50">
        <f t="shared" si="51"/>
        <v>0</v>
      </c>
      <c r="AO61" s="51">
        <f t="shared" si="52"/>
        <v>0</v>
      </c>
      <c r="AP61" s="51">
        <f t="shared" si="53"/>
        <v>0</v>
      </c>
      <c r="AQ61" s="12">
        <f t="shared" si="54"/>
        <v>0</v>
      </c>
      <c r="AR61" s="12">
        <f t="shared" si="55"/>
        <v>0</v>
      </c>
      <c r="AS61" s="20">
        <f t="shared" si="56"/>
        <v>0</v>
      </c>
      <c r="AT61" s="44">
        <v>2</v>
      </c>
      <c r="AU61" s="42">
        <v>4</v>
      </c>
      <c r="AV61" s="22">
        <v>6</v>
      </c>
      <c r="AW61" s="43">
        <v>9</v>
      </c>
      <c r="AX61" s="41">
        <v>11</v>
      </c>
      <c r="AY61" s="45">
        <v>29</v>
      </c>
      <c r="AZ61" s="21">
        <v>28</v>
      </c>
      <c r="BA61" s="46">
        <v>31</v>
      </c>
      <c r="BB61" s="47">
        <v>30</v>
      </c>
      <c r="BC61" s="13">
        <f t="shared" si="57"/>
        <v>31</v>
      </c>
      <c r="BD61" s="24">
        <f t="shared" si="58"/>
        <v>0</v>
      </c>
      <c r="BE61" s="31">
        <f t="shared" si="59"/>
        <v>0</v>
      </c>
      <c r="BF61" s="29" t="e">
        <f t="shared" si="60"/>
        <v>#NUM!</v>
      </c>
      <c r="BG61" s="29" t="e">
        <f t="shared" si="61"/>
        <v>#NUM!</v>
      </c>
      <c r="BH61" s="23" t="e">
        <f t="shared" si="62"/>
        <v>#NUM!</v>
      </c>
      <c r="BI61" s="280"/>
    </row>
    <row r="62" spans="1:61" ht="13.5" thickBot="1" x14ac:dyDescent="0.25">
      <c r="A62" s="80"/>
      <c r="B62" s="111">
        <f t="shared" si="31"/>
        <v>455</v>
      </c>
      <c r="C62" s="112"/>
      <c r="D62" s="256"/>
      <c r="E62" s="163"/>
      <c r="F62" s="163"/>
      <c r="G62" s="163"/>
      <c r="H62" s="106"/>
      <c r="I62" s="106"/>
      <c r="J62" s="106"/>
      <c r="K62" s="261"/>
      <c r="L62" s="261"/>
      <c r="M62" s="261"/>
      <c r="N62" s="158" t="e">
        <f t="shared" si="32"/>
        <v>#NUM!</v>
      </c>
      <c r="O62" s="252">
        <f t="shared" si="33"/>
        <v>0</v>
      </c>
      <c r="P62" s="253">
        <f t="shared" si="34"/>
        <v>0</v>
      </c>
      <c r="Q62" s="253">
        <f t="shared" si="35"/>
        <v>0</v>
      </c>
      <c r="R62" s="108">
        <f t="shared" si="36"/>
        <v>0</v>
      </c>
      <c r="S62" s="100">
        <f t="shared" si="37"/>
        <v>0</v>
      </c>
      <c r="T62" s="100">
        <f t="shared" si="38"/>
        <v>0</v>
      </c>
      <c r="U62" s="101">
        <f t="shared" si="39"/>
        <v>0</v>
      </c>
      <c r="V62" s="102">
        <f t="shared" si="40"/>
        <v>0</v>
      </c>
      <c r="W62" s="102">
        <f t="shared" si="41"/>
        <v>0</v>
      </c>
      <c r="X62" s="167">
        <f t="shared" si="42"/>
        <v>0.6</v>
      </c>
      <c r="Y62" s="103">
        <f t="shared" si="43"/>
        <v>0</v>
      </c>
      <c r="Z62" s="48">
        <f t="shared" si="44"/>
        <v>0</v>
      </c>
      <c r="AA62" s="48">
        <f t="shared" si="45"/>
        <v>0</v>
      </c>
      <c r="AB62" s="49">
        <f t="shared" si="46"/>
        <v>0</v>
      </c>
      <c r="AC62" s="109">
        <f t="shared" si="47"/>
        <v>0</v>
      </c>
      <c r="AD62" s="82">
        <f t="shared" si="48"/>
        <v>0</v>
      </c>
      <c r="AE62" s="110">
        <f t="shared" si="49"/>
        <v>0</v>
      </c>
      <c r="AF62" s="213">
        <v>29</v>
      </c>
      <c r="AG62" s="214">
        <v>2</v>
      </c>
      <c r="AH62" s="215">
        <v>2004</v>
      </c>
      <c r="AI62" s="157" t="s">
        <v>20</v>
      </c>
      <c r="AJ62" s="213">
        <v>1</v>
      </c>
      <c r="AK62" s="214">
        <v>3</v>
      </c>
      <c r="AL62" s="215">
        <v>2004</v>
      </c>
      <c r="AM62" s="54">
        <f t="shared" si="50"/>
        <v>0</v>
      </c>
      <c r="AN62" s="50">
        <f t="shared" si="51"/>
        <v>0</v>
      </c>
      <c r="AO62" s="51">
        <f t="shared" si="52"/>
        <v>0</v>
      </c>
      <c r="AP62" s="51">
        <f t="shared" si="53"/>
        <v>0</v>
      </c>
      <c r="AQ62" s="12">
        <f t="shared" si="54"/>
        <v>0</v>
      </c>
      <c r="AR62" s="12">
        <f t="shared" si="55"/>
        <v>0</v>
      </c>
      <c r="AS62" s="20">
        <f t="shared" si="56"/>
        <v>0</v>
      </c>
      <c r="AT62" s="44">
        <v>2</v>
      </c>
      <c r="AU62" s="42">
        <v>4</v>
      </c>
      <c r="AV62" s="22">
        <v>6</v>
      </c>
      <c r="AW62" s="43">
        <v>9</v>
      </c>
      <c r="AX62" s="41">
        <v>11</v>
      </c>
      <c r="AY62" s="45">
        <v>29</v>
      </c>
      <c r="AZ62" s="21">
        <v>28</v>
      </c>
      <c r="BA62" s="46">
        <v>31</v>
      </c>
      <c r="BB62" s="47">
        <v>30</v>
      </c>
      <c r="BC62" s="13">
        <f t="shared" si="57"/>
        <v>31</v>
      </c>
      <c r="BD62" s="24">
        <f t="shared" si="58"/>
        <v>0</v>
      </c>
      <c r="BE62" s="31">
        <f t="shared" si="59"/>
        <v>0</v>
      </c>
      <c r="BF62" s="29" t="e">
        <f t="shared" si="60"/>
        <v>#NUM!</v>
      </c>
      <c r="BG62" s="29" t="e">
        <f t="shared" si="61"/>
        <v>#NUM!</v>
      </c>
      <c r="BH62" s="23" t="e">
        <f t="shared" si="62"/>
        <v>#NUM!</v>
      </c>
      <c r="BI62" s="280"/>
    </row>
    <row r="63" spans="1:61" ht="13.5" thickBot="1" x14ac:dyDescent="0.25">
      <c r="A63" s="80"/>
      <c r="B63" s="111">
        <f t="shared" si="31"/>
        <v>456</v>
      </c>
      <c r="C63" s="112"/>
      <c r="D63" s="256"/>
      <c r="E63" s="163"/>
      <c r="F63" s="163"/>
      <c r="G63" s="163"/>
      <c r="H63" s="106"/>
      <c r="I63" s="106"/>
      <c r="J63" s="106"/>
      <c r="K63" s="261"/>
      <c r="L63" s="261"/>
      <c r="M63" s="261"/>
      <c r="N63" s="158" t="e">
        <f t="shared" si="32"/>
        <v>#NUM!</v>
      </c>
      <c r="O63" s="252">
        <f t="shared" si="33"/>
        <v>0</v>
      </c>
      <c r="P63" s="253">
        <f t="shared" si="34"/>
        <v>0</v>
      </c>
      <c r="Q63" s="253">
        <f t="shared" si="35"/>
        <v>0</v>
      </c>
      <c r="R63" s="108">
        <f t="shared" si="36"/>
        <v>0</v>
      </c>
      <c r="S63" s="100">
        <f t="shared" si="37"/>
        <v>0</v>
      </c>
      <c r="T63" s="100">
        <f t="shared" si="38"/>
        <v>0</v>
      </c>
      <c r="U63" s="101">
        <f t="shared" si="39"/>
        <v>0</v>
      </c>
      <c r="V63" s="102">
        <f t="shared" si="40"/>
        <v>0</v>
      </c>
      <c r="W63" s="102">
        <f t="shared" si="41"/>
        <v>0</v>
      </c>
      <c r="X63" s="167">
        <f t="shared" si="42"/>
        <v>0.6</v>
      </c>
      <c r="Y63" s="103">
        <f t="shared" si="43"/>
        <v>0</v>
      </c>
      <c r="Z63" s="48">
        <f t="shared" si="44"/>
        <v>0</v>
      </c>
      <c r="AA63" s="48">
        <f t="shared" si="45"/>
        <v>0</v>
      </c>
      <c r="AB63" s="49">
        <f t="shared" si="46"/>
        <v>0</v>
      </c>
      <c r="AC63" s="109">
        <f t="shared" si="47"/>
        <v>0</v>
      </c>
      <c r="AD63" s="82">
        <f t="shared" si="48"/>
        <v>0</v>
      </c>
      <c r="AE63" s="110">
        <f t="shared" si="49"/>
        <v>0</v>
      </c>
      <c r="AF63" s="213">
        <v>29</v>
      </c>
      <c r="AG63" s="214">
        <v>2</v>
      </c>
      <c r="AH63" s="215">
        <v>2004</v>
      </c>
      <c r="AI63" s="157" t="s">
        <v>20</v>
      </c>
      <c r="AJ63" s="213">
        <v>1</v>
      </c>
      <c r="AK63" s="214">
        <v>3</v>
      </c>
      <c r="AL63" s="215">
        <v>2004</v>
      </c>
      <c r="AM63" s="54">
        <f t="shared" si="50"/>
        <v>0</v>
      </c>
      <c r="AN63" s="50">
        <f t="shared" si="51"/>
        <v>0</v>
      </c>
      <c r="AO63" s="51">
        <f t="shared" si="52"/>
        <v>0</v>
      </c>
      <c r="AP63" s="51">
        <f t="shared" si="53"/>
        <v>0</v>
      </c>
      <c r="AQ63" s="12">
        <f t="shared" si="54"/>
        <v>0</v>
      </c>
      <c r="AR63" s="12">
        <f t="shared" si="55"/>
        <v>0</v>
      </c>
      <c r="AS63" s="20">
        <f t="shared" si="56"/>
        <v>0</v>
      </c>
      <c r="AT63" s="44">
        <v>2</v>
      </c>
      <c r="AU63" s="42">
        <v>4</v>
      </c>
      <c r="AV63" s="22">
        <v>6</v>
      </c>
      <c r="AW63" s="43">
        <v>9</v>
      </c>
      <c r="AX63" s="41">
        <v>11</v>
      </c>
      <c r="AY63" s="45">
        <v>29</v>
      </c>
      <c r="AZ63" s="21">
        <v>28</v>
      </c>
      <c r="BA63" s="46">
        <v>31</v>
      </c>
      <c r="BB63" s="47">
        <v>30</v>
      </c>
      <c r="BC63" s="13">
        <f t="shared" si="57"/>
        <v>31</v>
      </c>
      <c r="BD63" s="24">
        <f t="shared" si="58"/>
        <v>0</v>
      </c>
      <c r="BE63" s="31">
        <f t="shared" si="59"/>
        <v>0</v>
      </c>
      <c r="BF63" s="29" t="e">
        <f t="shared" si="60"/>
        <v>#NUM!</v>
      </c>
      <c r="BG63" s="29" t="e">
        <f t="shared" si="61"/>
        <v>#NUM!</v>
      </c>
      <c r="BH63" s="23" t="e">
        <f t="shared" si="62"/>
        <v>#NUM!</v>
      </c>
      <c r="BI63" s="280"/>
    </row>
    <row r="64" spans="1:61" ht="13.5" thickBot="1" x14ac:dyDescent="0.25">
      <c r="A64" s="80"/>
      <c r="B64" s="111">
        <f t="shared" si="31"/>
        <v>457</v>
      </c>
      <c r="C64" s="112"/>
      <c r="D64" s="256"/>
      <c r="E64" s="163"/>
      <c r="F64" s="163"/>
      <c r="G64" s="163"/>
      <c r="H64" s="106"/>
      <c r="I64" s="106"/>
      <c r="J64" s="106"/>
      <c r="K64" s="261"/>
      <c r="L64" s="261"/>
      <c r="M64" s="261"/>
      <c r="N64" s="158" t="e">
        <f t="shared" si="32"/>
        <v>#NUM!</v>
      </c>
      <c r="O64" s="252">
        <f t="shared" si="33"/>
        <v>0</v>
      </c>
      <c r="P64" s="253">
        <f t="shared" si="34"/>
        <v>0</v>
      </c>
      <c r="Q64" s="253">
        <f t="shared" si="35"/>
        <v>0</v>
      </c>
      <c r="R64" s="108">
        <f t="shared" si="36"/>
        <v>0</v>
      </c>
      <c r="S64" s="100">
        <f t="shared" si="37"/>
        <v>0</v>
      </c>
      <c r="T64" s="100">
        <f t="shared" si="38"/>
        <v>0</v>
      </c>
      <c r="U64" s="101">
        <f t="shared" si="39"/>
        <v>0</v>
      </c>
      <c r="V64" s="102">
        <f t="shared" si="40"/>
        <v>0</v>
      </c>
      <c r="W64" s="102">
        <f t="shared" si="41"/>
        <v>0</v>
      </c>
      <c r="X64" s="167">
        <f t="shared" si="42"/>
        <v>0.6</v>
      </c>
      <c r="Y64" s="103">
        <f t="shared" si="43"/>
        <v>0</v>
      </c>
      <c r="Z64" s="48">
        <f t="shared" si="44"/>
        <v>0</v>
      </c>
      <c r="AA64" s="48">
        <f t="shared" si="45"/>
        <v>0</v>
      </c>
      <c r="AB64" s="49">
        <f t="shared" si="46"/>
        <v>0</v>
      </c>
      <c r="AC64" s="109">
        <f t="shared" si="47"/>
        <v>0</v>
      </c>
      <c r="AD64" s="82">
        <f t="shared" si="48"/>
        <v>0</v>
      </c>
      <c r="AE64" s="110">
        <f t="shared" si="49"/>
        <v>0</v>
      </c>
      <c r="AF64" s="213">
        <v>29</v>
      </c>
      <c r="AG64" s="214">
        <v>2</v>
      </c>
      <c r="AH64" s="215">
        <v>2004</v>
      </c>
      <c r="AI64" s="157" t="s">
        <v>20</v>
      </c>
      <c r="AJ64" s="213">
        <v>1</v>
      </c>
      <c r="AK64" s="214">
        <v>3</v>
      </c>
      <c r="AL64" s="215">
        <v>2004</v>
      </c>
      <c r="AM64" s="54">
        <f t="shared" si="50"/>
        <v>0</v>
      </c>
      <c r="AN64" s="50">
        <f t="shared" si="51"/>
        <v>0</v>
      </c>
      <c r="AO64" s="51">
        <f t="shared" si="52"/>
        <v>0</v>
      </c>
      <c r="AP64" s="51">
        <f t="shared" si="53"/>
        <v>0</v>
      </c>
      <c r="AQ64" s="12">
        <f t="shared" si="54"/>
        <v>0</v>
      </c>
      <c r="AR64" s="12">
        <f t="shared" si="55"/>
        <v>0</v>
      </c>
      <c r="AS64" s="20">
        <f t="shared" si="56"/>
        <v>0</v>
      </c>
      <c r="AT64" s="44">
        <v>2</v>
      </c>
      <c r="AU64" s="42">
        <v>4</v>
      </c>
      <c r="AV64" s="22">
        <v>6</v>
      </c>
      <c r="AW64" s="43">
        <v>9</v>
      </c>
      <c r="AX64" s="41">
        <v>11</v>
      </c>
      <c r="AY64" s="45">
        <v>29</v>
      </c>
      <c r="AZ64" s="21">
        <v>28</v>
      </c>
      <c r="BA64" s="46">
        <v>31</v>
      </c>
      <c r="BB64" s="47">
        <v>30</v>
      </c>
      <c r="BC64" s="13">
        <f t="shared" si="57"/>
        <v>31</v>
      </c>
      <c r="BD64" s="24">
        <f t="shared" si="58"/>
        <v>0</v>
      </c>
      <c r="BE64" s="31">
        <f t="shared" si="59"/>
        <v>0</v>
      </c>
      <c r="BF64" s="29" t="e">
        <f t="shared" si="60"/>
        <v>#NUM!</v>
      </c>
      <c r="BG64" s="29" t="e">
        <f t="shared" si="61"/>
        <v>#NUM!</v>
      </c>
      <c r="BH64" s="23" t="e">
        <f t="shared" si="62"/>
        <v>#NUM!</v>
      </c>
      <c r="BI64" s="280"/>
    </row>
    <row r="65" spans="1:61" ht="13.5" thickBot="1" x14ac:dyDescent="0.25">
      <c r="A65" s="80"/>
      <c r="B65" s="111">
        <f t="shared" si="31"/>
        <v>458</v>
      </c>
      <c r="C65" s="112"/>
      <c r="D65" s="256"/>
      <c r="E65" s="163"/>
      <c r="F65" s="163"/>
      <c r="G65" s="163"/>
      <c r="H65" s="106"/>
      <c r="I65" s="106"/>
      <c r="J65" s="106"/>
      <c r="K65" s="261"/>
      <c r="L65" s="261"/>
      <c r="M65" s="261"/>
      <c r="N65" s="158" t="e">
        <f t="shared" si="32"/>
        <v>#NUM!</v>
      </c>
      <c r="O65" s="252">
        <f t="shared" si="33"/>
        <v>0</v>
      </c>
      <c r="P65" s="253">
        <f t="shared" si="34"/>
        <v>0</v>
      </c>
      <c r="Q65" s="253">
        <f t="shared" si="35"/>
        <v>0</v>
      </c>
      <c r="R65" s="108">
        <f t="shared" si="36"/>
        <v>0</v>
      </c>
      <c r="S65" s="100">
        <f t="shared" si="37"/>
        <v>0</v>
      </c>
      <c r="T65" s="100">
        <f t="shared" si="38"/>
        <v>0</v>
      </c>
      <c r="U65" s="101">
        <f t="shared" si="39"/>
        <v>0</v>
      </c>
      <c r="V65" s="102">
        <f t="shared" si="40"/>
        <v>0</v>
      </c>
      <c r="W65" s="102">
        <f t="shared" si="41"/>
        <v>0</v>
      </c>
      <c r="X65" s="167">
        <f t="shared" si="42"/>
        <v>0.6</v>
      </c>
      <c r="Y65" s="103">
        <f t="shared" si="43"/>
        <v>0</v>
      </c>
      <c r="Z65" s="48">
        <f t="shared" si="44"/>
        <v>0</v>
      </c>
      <c r="AA65" s="48">
        <f t="shared" si="45"/>
        <v>0</v>
      </c>
      <c r="AB65" s="49">
        <f t="shared" si="46"/>
        <v>0</v>
      </c>
      <c r="AC65" s="109">
        <f t="shared" si="47"/>
        <v>0</v>
      </c>
      <c r="AD65" s="82">
        <f t="shared" si="48"/>
        <v>0</v>
      </c>
      <c r="AE65" s="110">
        <f t="shared" si="49"/>
        <v>0</v>
      </c>
      <c r="AF65" s="213">
        <v>29</v>
      </c>
      <c r="AG65" s="214">
        <v>2</v>
      </c>
      <c r="AH65" s="215">
        <v>2004</v>
      </c>
      <c r="AI65" s="157" t="s">
        <v>20</v>
      </c>
      <c r="AJ65" s="213">
        <v>1</v>
      </c>
      <c r="AK65" s="214">
        <v>3</v>
      </c>
      <c r="AL65" s="215">
        <v>2004</v>
      </c>
      <c r="AM65" s="54">
        <f t="shared" si="50"/>
        <v>0</v>
      </c>
      <c r="AN65" s="50">
        <f t="shared" si="51"/>
        <v>0</v>
      </c>
      <c r="AO65" s="51">
        <f t="shared" si="52"/>
        <v>0</v>
      </c>
      <c r="AP65" s="51">
        <f t="shared" si="53"/>
        <v>0</v>
      </c>
      <c r="AQ65" s="12">
        <f t="shared" si="54"/>
        <v>0</v>
      </c>
      <c r="AR65" s="12">
        <f t="shared" si="55"/>
        <v>0</v>
      </c>
      <c r="AS65" s="20">
        <f t="shared" si="56"/>
        <v>0</v>
      </c>
      <c r="AT65" s="44">
        <v>2</v>
      </c>
      <c r="AU65" s="42">
        <v>4</v>
      </c>
      <c r="AV65" s="22">
        <v>6</v>
      </c>
      <c r="AW65" s="43">
        <v>9</v>
      </c>
      <c r="AX65" s="41">
        <v>11</v>
      </c>
      <c r="AY65" s="45">
        <v>29</v>
      </c>
      <c r="AZ65" s="21">
        <v>28</v>
      </c>
      <c r="BA65" s="46">
        <v>31</v>
      </c>
      <c r="BB65" s="47">
        <v>30</v>
      </c>
      <c r="BC65" s="13">
        <f t="shared" si="57"/>
        <v>31</v>
      </c>
      <c r="BD65" s="24">
        <f t="shared" si="58"/>
        <v>0</v>
      </c>
      <c r="BE65" s="31">
        <f t="shared" si="59"/>
        <v>0</v>
      </c>
      <c r="BF65" s="29" t="e">
        <f t="shared" si="60"/>
        <v>#NUM!</v>
      </c>
      <c r="BG65" s="29" t="e">
        <f t="shared" si="61"/>
        <v>#NUM!</v>
      </c>
      <c r="BH65" s="23" t="e">
        <f t="shared" si="62"/>
        <v>#NUM!</v>
      </c>
      <c r="BI65" s="280"/>
    </row>
    <row r="66" spans="1:61" ht="13.5" thickBot="1" x14ac:dyDescent="0.25">
      <c r="A66" s="80"/>
      <c r="B66" s="111">
        <f t="shared" si="31"/>
        <v>459</v>
      </c>
      <c r="C66" s="112"/>
      <c r="D66" s="256"/>
      <c r="E66" s="163"/>
      <c r="F66" s="163"/>
      <c r="G66" s="163"/>
      <c r="H66" s="106"/>
      <c r="I66" s="106"/>
      <c r="J66" s="106"/>
      <c r="K66" s="261"/>
      <c r="L66" s="261"/>
      <c r="M66" s="261"/>
      <c r="N66" s="158" t="e">
        <f t="shared" si="32"/>
        <v>#NUM!</v>
      </c>
      <c r="O66" s="252">
        <f t="shared" si="33"/>
        <v>0</v>
      </c>
      <c r="P66" s="253">
        <f t="shared" si="34"/>
        <v>0</v>
      </c>
      <c r="Q66" s="253">
        <f t="shared" si="35"/>
        <v>0</v>
      </c>
      <c r="R66" s="108">
        <f t="shared" si="36"/>
        <v>0</v>
      </c>
      <c r="S66" s="100">
        <f t="shared" si="37"/>
        <v>0</v>
      </c>
      <c r="T66" s="100">
        <f t="shared" si="38"/>
        <v>0</v>
      </c>
      <c r="U66" s="101">
        <f t="shared" si="39"/>
        <v>0</v>
      </c>
      <c r="V66" s="102">
        <f t="shared" si="40"/>
        <v>0</v>
      </c>
      <c r="W66" s="102">
        <f t="shared" si="41"/>
        <v>0</v>
      </c>
      <c r="X66" s="167">
        <f t="shared" si="42"/>
        <v>0.6</v>
      </c>
      <c r="Y66" s="103">
        <f t="shared" si="43"/>
        <v>0</v>
      </c>
      <c r="Z66" s="48">
        <f t="shared" si="44"/>
        <v>0</v>
      </c>
      <c r="AA66" s="48">
        <f t="shared" si="45"/>
        <v>0</v>
      </c>
      <c r="AB66" s="49">
        <f t="shared" si="46"/>
        <v>0</v>
      </c>
      <c r="AC66" s="109">
        <f t="shared" si="47"/>
        <v>0</v>
      </c>
      <c r="AD66" s="82">
        <f t="shared" si="48"/>
        <v>0</v>
      </c>
      <c r="AE66" s="110">
        <f t="shared" si="49"/>
        <v>0</v>
      </c>
      <c r="AF66" s="213">
        <v>29</v>
      </c>
      <c r="AG66" s="214">
        <v>2</v>
      </c>
      <c r="AH66" s="215">
        <v>2004</v>
      </c>
      <c r="AI66" s="157" t="s">
        <v>20</v>
      </c>
      <c r="AJ66" s="213">
        <v>1</v>
      </c>
      <c r="AK66" s="214">
        <v>3</v>
      </c>
      <c r="AL66" s="215">
        <v>2004</v>
      </c>
      <c r="AM66" s="54">
        <f t="shared" si="50"/>
        <v>0</v>
      </c>
      <c r="AN66" s="50">
        <f t="shared" si="51"/>
        <v>0</v>
      </c>
      <c r="AO66" s="51">
        <f t="shared" si="52"/>
        <v>0</v>
      </c>
      <c r="AP66" s="51">
        <f t="shared" si="53"/>
        <v>0</v>
      </c>
      <c r="AQ66" s="12">
        <f t="shared" si="54"/>
        <v>0</v>
      </c>
      <c r="AR66" s="12">
        <f t="shared" si="55"/>
        <v>0</v>
      </c>
      <c r="AS66" s="20">
        <f t="shared" si="56"/>
        <v>0</v>
      </c>
      <c r="AT66" s="44">
        <v>2</v>
      </c>
      <c r="AU66" s="42">
        <v>4</v>
      </c>
      <c r="AV66" s="22">
        <v>6</v>
      </c>
      <c r="AW66" s="43">
        <v>9</v>
      </c>
      <c r="AX66" s="41">
        <v>11</v>
      </c>
      <c r="AY66" s="45">
        <v>29</v>
      </c>
      <c r="AZ66" s="21">
        <v>28</v>
      </c>
      <c r="BA66" s="46">
        <v>31</v>
      </c>
      <c r="BB66" s="47">
        <v>30</v>
      </c>
      <c r="BC66" s="13">
        <f t="shared" si="57"/>
        <v>31</v>
      </c>
      <c r="BD66" s="24">
        <f t="shared" si="58"/>
        <v>0</v>
      </c>
      <c r="BE66" s="31">
        <f t="shared" si="59"/>
        <v>0</v>
      </c>
      <c r="BF66" s="29" t="e">
        <f t="shared" si="60"/>
        <v>#NUM!</v>
      </c>
      <c r="BG66" s="29" t="e">
        <f t="shared" si="61"/>
        <v>#NUM!</v>
      </c>
      <c r="BH66" s="23" t="e">
        <f t="shared" si="62"/>
        <v>#NUM!</v>
      </c>
      <c r="BI66" s="280"/>
    </row>
    <row r="67" spans="1:61" ht="13.5" thickBot="1" x14ac:dyDescent="0.25">
      <c r="A67" s="80"/>
      <c r="B67" s="148">
        <f t="shared" si="31"/>
        <v>460</v>
      </c>
      <c r="C67" s="149"/>
      <c r="D67" s="257"/>
      <c r="E67" s="164"/>
      <c r="F67" s="164"/>
      <c r="G67" s="164"/>
      <c r="H67" s="150"/>
      <c r="I67" s="150"/>
      <c r="J67" s="150"/>
      <c r="K67" s="263"/>
      <c r="L67" s="263"/>
      <c r="M67" s="263"/>
      <c r="N67" s="158" t="e">
        <f t="shared" si="32"/>
        <v>#NUM!</v>
      </c>
      <c r="O67" s="252">
        <f t="shared" si="33"/>
        <v>0</v>
      </c>
      <c r="P67" s="253">
        <f t="shared" si="34"/>
        <v>0</v>
      </c>
      <c r="Q67" s="253">
        <f t="shared" si="35"/>
        <v>0</v>
      </c>
      <c r="R67" s="161">
        <f t="shared" si="36"/>
        <v>0</v>
      </c>
      <c r="S67" s="151">
        <f t="shared" si="37"/>
        <v>0</v>
      </c>
      <c r="T67" s="151">
        <f t="shared" si="38"/>
        <v>0</v>
      </c>
      <c r="U67" s="152">
        <f t="shared" si="39"/>
        <v>0</v>
      </c>
      <c r="V67" s="153">
        <f t="shared" si="40"/>
        <v>0</v>
      </c>
      <c r="W67" s="153">
        <f t="shared" si="41"/>
        <v>0</v>
      </c>
      <c r="X67" s="168">
        <f t="shared" si="42"/>
        <v>0.6</v>
      </c>
      <c r="Y67" s="103">
        <f t="shared" si="43"/>
        <v>0</v>
      </c>
      <c r="Z67" s="48">
        <f t="shared" si="44"/>
        <v>0</v>
      </c>
      <c r="AA67" s="48">
        <f t="shared" si="45"/>
        <v>0</v>
      </c>
      <c r="AB67" s="49">
        <f t="shared" si="46"/>
        <v>0</v>
      </c>
      <c r="AC67" s="109">
        <f t="shared" si="47"/>
        <v>0</v>
      </c>
      <c r="AD67" s="82">
        <f t="shared" si="48"/>
        <v>0</v>
      </c>
      <c r="AE67" s="110">
        <f t="shared" si="49"/>
        <v>0</v>
      </c>
      <c r="AF67" s="213">
        <v>29</v>
      </c>
      <c r="AG67" s="214">
        <v>2</v>
      </c>
      <c r="AH67" s="215">
        <v>2004</v>
      </c>
      <c r="AI67" s="157" t="s">
        <v>20</v>
      </c>
      <c r="AJ67" s="213">
        <v>1</v>
      </c>
      <c r="AK67" s="214">
        <v>3</v>
      </c>
      <c r="AL67" s="215">
        <v>2004</v>
      </c>
      <c r="AM67" s="54">
        <f t="shared" si="50"/>
        <v>0</v>
      </c>
      <c r="AN67" s="50">
        <f t="shared" si="51"/>
        <v>0</v>
      </c>
      <c r="AO67" s="51">
        <f t="shared" si="52"/>
        <v>0</v>
      </c>
      <c r="AP67" s="51">
        <f t="shared" si="53"/>
        <v>0</v>
      </c>
      <c r="AQ67" s="12">
        <f t="shared" si="54"/>
        <v>0</v>
      </c>
      <c r="AR67" s="12">
        <f t="shared" si="55"/>
        <v>0</v>
      </c>
      <c r="AS67" s="20">
        <f t="shared" si="56"/>
        <v>0</v>
      </c>
      <c r="AT67" s="44">
        <v>2</v>
      </c>
      <c r="AU67" s="42">
        <v>4</v>
      </c>
      <c r="AV67" s="22">
        <v>6</v>
      </c>
      <c r="AW67" s="43">
        <v>9</v>
      </c>
      <c r="AX67" s="41">
        <v>11</v>
      </c>
      <c r="AY67" s="45">
        <v>29</v>
      </c>
      <c r="AZ67" s="21">
        <v>28</v>
      </c>
      <c r="BA67" s="46">
        <v>31</v>
      </c>
      <c r="BB67" s="47">
        <v>30</v>
      </c>
      <c r="BC67" s="13">
        <f t="shared" si="57"/>
        <v>31</v>
      </c>
      <c r="BD67" s="24">
        <f t="shared" si="58"/>
        <v>0</v>
      </c>
      <c r="BE67" s="31">
        <f t="shared" si="59"/>
        <v>0</v>
      </c>
      <c r="BF67" s="29" t="e">
        <f t="shared" si="60"/>
        <v>#NUM!</v>
      </c>
      <c r="BG67" s="29" t="e">
        <f t="shared" si="61"/>
        <v>#NUM!</v>
      </c>
      <c r="BH67" s="23" t="e">
        <f t="shared" si="62"/>
        <v>#NUM!</v>
      </c>
      <c r="BI67" s="280"/>
    </row>
    <row r="68" spans="1:61" ht="14.25" thickTop="1" thickBot="1" x14ac:dyDescent="0.25">
      <c r="A68" s="80"/>
      <c r="B68" s="104">
        <f t="shared" si="31"/>
        <v>461</v>
      </c>
      <c r="C68" s="154"/>
      <c r="D68" s="258"/>
      <c r="E68" s="165"/>
      <c r="F68" s="165"/>
      <c r="G68" s="165"/>
      <c r="H68" s="107"/>
      <c r="I68" s="107"/>
      <c r="J68" s="107"/>
      <c r="K68" s="261"/>
      <c r="L68" s="261"/>
      <c r="M68" s="261"/>
      <c r="N68" s="158" t="e">
        <f t="shared" si="32"/>
        <v>#NUM!</v>
      </c>
      <c r="O68" s="252">
        <f t="shared" si="33"/>
        <v>0</v>
      </c>
      <c r="P68" s="253">
        <f t="shared" si="34"/>
        <v>0</v>
      </c>
      <c r="Q68" s="253">
        <f t="shared" si="35"/>
        <v>0</v>
      </c>
      <c r="R68" s="155">
        <f t="shared" si="36"/>
        <v>0</v>
      </c>
      <c r="S68" s="100">
        <f t="shared" si="37"/>
        <v>0</v>
      </c>
      <c r="T68" s="100">
        <f t="shared" si="38"/>
        <v>0</v>
      </c>
      <c r="U68" s="101">
        <f t="shared" si="39"/>
        <v>0</v>
      </c>
      <c r="V68" s="102">
        <f t="shared" si="40"/>
        <v>0</v>
      </c>
      <c r="W68" s="102">
        <f t="shared" si="41"/>
        <v>0</v>
      </c>
      <c r="X68" s="167">
        <f t="shared" si="42"/>
        <v>0.6</v>
      </c>
      <c r="Y68" s="103">
        <f t="shared" si="43"/>
        <v>0</v>
      </c>
      <c r="Z68" s="48">
        <f t="shared" si="44"/>
        <v>0</v>
      </c>
      <c r="AA68" s="48">
        <f t="shared" si="45"/>
        <v>0</v>
      </c>
      <c r="AB68" s="49">
        <f t="shared" si="46"/>
        <v>0</v>
      </c>
      <c r="AC68" s="109">
        <f t="shared" si="47"/>
        <v>0</v>
      </c>
      <c r="AD68" s="82">
        <f t="shared" si="48"/>
        <v>0</v>
      </c>
      <c r="AE68" s="110">
        <f t="shared" si="49"/>
        <v>0</v>
      </c>
      <c r="AF68" s="213">
        <v>29</v>
      </c>
      <c r="AG68" s="214">
        <v>2</v>
      </c>
      <c r="AH68" s="215">
        <v>2004</v>
      </c>
      <c r="AI68" s="157" t="s">
        <v>20</v>
      </c>
      <c r="AJ68" s="213">
        <v>1</v>
      </c>
      <c r="AK68" s="214">
        <v>3</v>
      </c>
      <c r="AL68" s="215">
        <v>2004</v>
      </c>
      <c r="AM68" s="54">
        <f t="shared" si="50"/>
        <v>0</v>
      </c>
      <c r="AN68" s="50">
        <f t="shared" si="51"/>
        <v>0</v>
      </c>
      <c r="AO68" s="51">
        <f t="shared" si="52"/>
        <v>0</v>
      </c>
      <c r="AP68" s="51">
        <f t="shared" si="53"/>
        <v>0</v>
      </c>
      <c r="AQ68" s="12">
        <f t="shared" si="54"/>
        <v>0</v>
      </c>
      <c r="AR68" s="12">
        <f t="shared" si="55"/>
        <v>0</v>
      </c>
      <c r="AS68" s="20">
        <f t="shared" si="56"/>
        <v>0</v>
      </c>
      <c r="AT68" s="44">
        <v>2</v>
      </c>
      <c r="AU68" s="42">
        <v>4</v>
      </c>
      <c r="AV68" s="22">
        <v>6</v>
      </c>
      <c r="AW68" s="43">
        <v>9</v>
      </c>
      <c r="AX68" s="41">
        <v>11</v>
      </c>
      <c r="AY68" s="45">
        <v>29</v>
      </c>
      <c r="AZ68" s="21">
        <v>28</v>
      </c>
      <c r="BA68" s="46">
        <v>31</v>
      </c>
      <c r="BB68" s="47">
        <v>30</v>
      </c>
      <c r="BC68" s="13">
        <f t="shared" si="57"/>
        <v>31</v>
      </c>
      <c r="BD68" s="24">
        <f t="shared" si="58"/>
        <v>0</v>
      </c>
      <c r="BE68" s="31">
        <f t="shared" si="59"/>
        <v>0</v>
      </c>
      <c r="BF68" s="29" t="e">
        <f t="shared" si="60"/>
        <v>#NUM!</v>
      </c>
      <c r="BG68" s="29" t="e">
        <f t="shared" si="61"/>
        <v>#NUM!</v>
      </c>
      <c r="BH68" s="23" t="e">
        <f t="shared" si="62"/>
        <v>#NUM!</v>
      </c>
      <c r="BI68" s="280"/>
    </row>
    <row r="69" spans="1:61" ht="13.5" thickBot="1" x14ac:dyDescent="0.25">
      <c r="A69" s="80"/>
      <c r="B69" s="111">
        <f t="shared" si="31"/>
        <v>462</v>
      </c>
      <c r="C69" s="112"/>
      <c r="D69" s="256"/>
      <c r="E69" s="163"/>
      <c r="F69" s="163"/>
      <c r="G69" s="163"/>
      <c r="H69" s="106"/>
      <c r="I69" s="106"/>
      <c r="J69" s="106"/>
      <c r="K69" s="261"/>
      <c r="L69" s="261"/>
      <c r="M69" s="261"/>
      <c r="N69" s="158" t="e">
        <f t="shared" si="32"/>
        <v>#NUM!</v>
      </c>
      <c r="O69" s="252">
        <f t="shared" si="33"/>
        <v>0</v>
      </c>
      <c r="P69" s="253">
        <f t="shared" si="34"/>
        <v>0</v>
      </c>
      <c r="Q69" s="253">
        <f t="shared" si="35"/>
        <v>0</v>
      </c>
      <c r="R69" s="108">
        <f t="shared" si="36"/>
        <v>0</v>
      </c>
      <c r="S69" s="100">
        <f t="shared" si="37"/>
        <v>0</v>
      </c>
      <c r="T69" s="100">
        <f t="shared" si="38"/>
        <v>0</v>
      </c>
      <c r="U69" s="101">
        <f t="shared" si="39"/>
        <v>0</v>
      </c>
      <c r="V69" s="102">
        <f t="shared" si="40"/>
        <v>0</v>
      </c>
      <c r="W69" s="102">
        <f t="shared" si="41"/>
        <v>0</v>
      </c>
      <c r="X69" s="167">
        <f t="shared" si="42"/>
        <v>0.6</v>
      </c>
      <c r="Y69" s="103">
        <f t="shared" si="43"/>
        <v>0</v>
      </c>
      <c r="Z69" s="48">
        <f t="shared" si="44"/>
        <v>0</v>
      </c>
      <c r="AA69" s="48">
        <f t="shared" si="45"/>
        <v>0</v>
      </c>
      <c r="AB69" s="49">
        <f t="shared" si="46"/>
        <v>0</v>
      </c>
      <c r="AC69" s="109">
        <f t="shared" si="47"/>
        <v>0</v>
      </c>
      <c r="AD69" s="82">
        <f t="shared" si="48"/>
        <v>0</v>
      </c>
      <c r="AE69" s="110">
        <f t="shared" si="49"/>
        <v>0</v>
      </c>
      <c r="AF69" s="213">
        <v>29</v>
      </c>
      <c r="AG69" s="214">
        <v>2</v>
      </c>
      <c r="AH69" s="215">
        <v>2004</v>
      </c>
      <c r="AI69" s="157" t="s">
        <v>20</v>
      </c>
      <c r="AJ69" s="213">
        <v>1</v>
      </c>
      <c r="AK69" s="214">
        <v>3</v>
      </c>
      <c r="AL69" s="215">
        <v>2004</v>
      </c>
      <c r="AM69" s="54">
        <f t="shared" si="50"/>
        <v>0</v>
      </c>
      <c r="AN69" s="50">
        <f t="shared" si="51"/>
        <v>0</v>
      </c>
      <c r="AO69" s="51">
        <f t="shared" si="52"/>
        <v>0</v>
      </c>
      <c r="AP69" s="51">
        <f t="shared" si="53"/>
        <v>0</v>
      </c>
      <c r="AQ69" s="12">
        <f t="shared" si="54"/>
        <v>0</v>
      </c>
      <c r="AR69" s="12">
        <f t="shared" si="55"/>
        <v>0</v>
      </c>
      <c r="AS69" s="20">
        <f t="shared" si="56"/>
        <v>0</v>
      </c>
      <c r="AT69" s="44">
        <v>2</v>
      </c>
      <c r="AU69" s="42">
        <v>4</v>
      </c>
      <c r="AV69" s="22">
        <v>6</v>
      </c>
      <c r="AW69" s="43">
        <v>9</v>
      </c>
      <c r="AX69" s="41">
        <v>11</v>
      </c>
      <c r="AY69" s="45">
        <v>29</v>
      </c>
      <c r="AZ69" s="21">
        <v>28</v>
      </c>
      <c r="BA69" s="46">
        <v>31</v>
      </c>
      <c r="BB69" s="47">
        <v>30</v>
      </c>
      <c r="BC69" s="13">
        <f t="shared" si="57"/>
        <v>31</v>
      </c>
      <c r="BD69" s="24">
        <f t="shared" si="58"/>
        <v>0</v>
      </c>
      <c r="BE69" s="31">
        <f t="shared" si="59"/>
        <v>0</v>
      </c>
      <c r="BF69" s="29" t="e">
        <f t="shared" si="60"/>
        <v>#NUM!</v>
      </c>
      <c r="BG69" s="29" t="e">
        <f t="shared" si="61"/>
        <v>#NUM!</v>
      </c>
      <c r="BH69" s="23" t="e">
        <f t="shared" si="62"/>
        <v>#NUM!</v>
      </c>
      <c r="BI69" s="280"/>
    </row>
    <row r="70" spans="1:61" ht="13.5" thickBot="1" x14ac:dyDescent="0.25">
      <c r="A70" s="80"/>
      <c r="B70" s="111">
        <f t="shared" si="31"/>
        <v>463</v>
      </c>
      <c r="C70" s="112"/>
      <c r="D70" s="256"/>
      <c r="E70" s="163"/>
      <c r="F70" s="163"/>
      <c r="G70" s="163"/>
      <c r="H70" s="106"/>
      <c r="I70" s="106"/>
      <c r="J70" s="106"/>
      <c r="K70" s="261"/>
      <c r="L70" s="261"/>
      <c r="M70" s="261"/>
      <c r="N70" s="158" t="e">
        <f t="shared" si="32"/>
        <v>#NUM!</v>
      </c>
      <c r="O70" s="252">
        <f t="shared" si="33"/>
        <v>0</v>
      </c>
      <c r="P70" s="253">
        <f t="shared" si="34"/>
        <v>0</v>
      </c>
      <c r="Q70" s="253">
        <f t="shared" si="35"/>
        <v>0</v>
      </c>
      <c r="R70" s="108">
        <f t="shared" si="36"/>
        <v>0</v>
      </c>
      <c r="S70" s="100">
        <f t="shared" si="37"/>
        <v>0</v>
      </c>
      <c r="T70" s="100">
        <f t="shared" si="38"/>
        <v>0</v>
      </c>
      <c r="U70" s="101">
        <f t="shared" si="39"/>
        <v>0</v>
      </c>
      <c r="V70" s="102">
        <f t="shared" si="40"/>
        <v>0</v>
      </c>
      <c r="W70" s="102">
        <f t="shared" si="41"/>
        <v>0</v>
      </c>
      <c r="X70" s="167">
        <f t="shared" si="42"/>
        <v>0.6</v>
      </c>
      <c r="Y70" s="103">
        <f t="shared" si="43"/>
        <v>0</v>
      </c>
      <c r="Z70" s="48">
        <f t="shared" si="44"/>
        <v>0</v>
      </c>
      <c r="AA70" s="48">
        <f t="shared" si="45"/>
        <v>0</v>
      </c>
      <c r="AB70" s="49">
        <f t="shared" si="46"/>
        <v>0</v>
      </c>
      <c r="AC70" s="109">
        <f t="shared" si="47"/>
        <v>0</v>
      </c>
      <c r="AD70" s="82">
        <f t="shared" si="48"/>
        <v>0</v>
      </c>
      <c r="AE70" s="110">
        <f t="shared" si="49"/>
        <v>0</v>
      </c>
      <c r="AF70" s="213">
        <v>29</v>
      </c>
      <c r="AG70" s="214">
        <v>2</v>
      </c>
      <c r="AH70" s="215">
        <v>2004</v>
      </c>
      <c r="AI70" s="157" t="s">
        <v>20</v>
      </c>
      <c r="AJ70" s="213">
        <v>1</v>
      </c>
      <c r="AK70" s="214">
        <v>3</v>
      </c>
      <c r="AL70" s="215">
        <v>2004</v>
      </c>
      <c r="AM70" s="54">
        <f t="shared" si="50"/>
        <v>0</v>
      </c>
      <c r="AN70" s="50">
        <f t="shared" si="51"/>
        <v>0</v>
      </c>
      <c r="AO70" s="51">
        <f t="shared" si="52"/>
        <v>0</v>
      </c>
      <c r="AP70" s="51">
        <f t="shared" si="53"/>
        <v>0</v>
      </c>
      <c r="AQ70" s="12">
        <f t="shared" si="54"/>
        <v>0</v>
      </c>
      <c r="AR70" s="12">
        <f t="shared" si="55"/>
        <v>0</v>
      </c>
      <c r="AS70" s="20">
        <f t="shared" si="56"/>
        <v>0</v>
      </c>
      <c r="AT70" s="44">
        <v>2</v>
      </c>
      <c r="AU70" s="42">
        <v>4</v>
      </c>
      <c r="AV70" s="22">
        <v>6</v>
      </c>
      <c r="AW70" s="43">
        <v>9</v>
      </c>
      <c r="AX70" s="41">
        <v>11</v>
      </c>
      <c r="AY70" s="45">
        <v>29</v>
      </c>
      <c r="AZ70" s="21">
        <v>28</v>
      </c>
      <c r="BA70" s="46">
        <v>31</v>
      </c>
      <c r="BB70" s="47">
        <v>30</v>
      </c>
      <c r="BC70" s="13">
        <f t="shared" si="57"/>
        <v>31</v>
      </c>
      <c r="BD70" s="24">
        <f t="shared" si="58"/>
        <v>0</v>
      </c>
      <c r="BE70" s="31">
        <f t="shared" si="59"/>
        <v>0</v>
      </c>
      <c r="BF70" s="29" t="e">
        <f t="shared" si="60"/>
        <v>#NUM!</v>
      </c>
      <c r="BG70" s="29" t="e">
        <f t="shared" si="61"/>
        <v>#NUM!</v>
      </c>
      <c r="BH70" s="23" t="e">
        <f t="shared" si="62"/>
        <v>#NUM!</v>
      </c>
      <c r="BI70" s="280"/>
    </row>
    <row r="71" spans="1:61" ht="13.5" thickBot="1" x14ac:dyDescent="0.25">
      <c r="A71" s="80"/>
      <c r="B71" s="111">
        <f t="shared" si="31"/>
        <v>464</v>
      </c>
      <c r="C71" s="112"/>
      <c r="D71" s="256"/>
      <c r="E71" s="163"/>
      <c r="F71" s="163"/>
      <c r="G71" s="163"/>
      <c r="H71" s="106"/>
      <c r="I71" s="106"/>
      <c r="J71" s="106"/>
      <c r="K71" s="261"/>
      <c r="L71" s="261"/>
      <c r="M71" s="261"/>
      <c r="N71" s="158" t="e">
        <f t="shared" si="32"/>
        <v>#NUM!</v>
      </c>
      <c r="O71" s="252">
        <f t="shared" si="33"/>
        <v>0</v>
      </c>
      <c r="P71" s="253">
        <f t="shared" si="34"/>
        <v>0</v>
      </c>
      <c r="Q71" s="253">
        <f t="shared" si="35"/>
        <v>0</v>
      </c>
      <c r="R71" s="108">
        <f t="shared" si="36"/>
        <v>0</v>
      </c>
      <c r="S71" s="100">
        <f t="shared" si="37"/>
        <v>0</v>
      </c>
      <c r="T71" s="100">
        <f t="shared" si="38"/>
        <v>0</v>
      </c>
      <c r="U71" s="101">
        <f t="shared" si="39"/>
        <v>0</v>
      </c>
      <c r="V71" s="102">
        <f t="shared" si="40"/>
        <v>0</v>
      </c>
      <c r="W71" s="102">
        <f t="shared" si="41"/>
        <v>0</v>
      </c>
      <c r="X71" s="167">
        <f t="shared" si="42"/>
        <v>0.6</v>
      </c>
      <c r="Y71" s="103">
        <f t="shared" si="43"/>
        <v>0</v>
      </c>
      <c r="Z71" s="48">
        <f t="shared" si="44"/>
        <v>0</v>
      </c>
      <c r="AA71" s="48">
        <f t="shared" si="45"/>
        <v>0</v>
      </c>
      <c r="AB71" s="49">
        <f t="shared" si="46"/>
        <v>0</v>
      </c>
      <c r="AC71" s="109">
        <f t="shared" si="47"/>
        <v>0</v>
      </c>
      <c r="AD71" s="82">
        <f t="shared" si="48"/>
        <v>0</v>
      </c>
      <c r="AE71" s="110">
        <f t="shared" si="49"/>
        <v>0</v>
      </c>
      <c r="AF71" s="213">
        <v>29</v>
      </c>
      <c r="AG71" s="214">
        <v>2</v>
      </c>
      <c r="AH71" s="215">
        <v>2004</v>
      </c>
      <c r="AI71" s="157" t="s">
        <v>20</v>
      </c>
      <c r="AJ71" s="213">
        <v>1</v>
      </c>
      <c r="AK71" s="214">
        <v>3</v>
      </c>
      <c r="AL71" s="215">
        <v>2004</v>
      </c>
      <c r="AM71" s="54">
        <f t="shared" si="50"/>
        <v>0</v>
      </c>
      <c r="AN71" s="50">
        <f t="shared" si="51"/>
        <v>0</v>
      </c>
      <c r="AO71" s="51">
        <f t="shared" si="52"/>
        <v>0</v>
      </c>
      <c r="AP71" s="51">
        <f t="shared" si="53"/>
        <v>0</v>
      </c>
      <c r="AQ71" s="12">
        <f t="shared" si="54"/>
        <v>0</v>
      </c>
      <c r="AR71" s="12">
        <f t="shared" si="55"/>
        <v>0</v>
      </c>
      <c r="AS71" s="20">
        <f t="shared" si="56"/>
        <v>0</v>
      </c>
      <c r="AT71" s="44">
        <v>2</v>
      </c>
      <c r="AU71" s="42">
        <v>4</v>
      </c>
      <c r="AV71" s="22">
        <v>6</v>
      </c>
      <c r="AW71" s="43">
        <v>9</v>
      </c>
      <c r="AX71" s="41">
        <v>11</v>
      </c>
      <c r="AY71" s="45">
        <v>29</v>
      </c>
      <c r="AZ71" s="21">
        <v>28</v>
      </c>
      <c r="BA71" s="46">
        <v>31</v>
      </c>
      <c r="BB71" s="47">
        <v>30</v>
      </c>
      <c r="BC71" s="13">
        <f t="shared" si="57"/>
        <v>31</v>
      </c>
      <c r="BD71" s="24">
        <f t="shared" si="58"/>
        <v>0</v>
      </c>
      <c r="BE71" s="31">
        <f t="shared" si="59"/>
        <v>0</v>
      </c>
      <c r="BF71" s="29" t="e">
        <f t="shared" si="60"/>
        <v>#NUM!</v>
      </c>
      <c r="BG71" s="29" t="e">
        <f t="shared" si="61"/>
        <v>#NUM!</v>
      </c>
      <c r="BH71" s="23" t="e">
        <f t="shared" si="62"/>
        <v>#NUM!</v>
      </c>
      <c r="BI71" s="280"/>
    </row>
    <row r="72" spans="1:61" ht="13.5" thickBot="1" x14ac:dyDescent="0.25">
      <c r="A72" s="80"/>
      <c r="B72" s="111">
        <f t="shared" si="31"/>
        <v>465</v>
      </c>
      <c r="C72" s="112"/>
      <c r="D72" s="256"/>
      <c r="E72" s="163"/>
      <c r="F72" s="163"/>
      <c r="G72" s="163"/>
      <c r="H72" s="106"/>
      <c r="I72" s="106"/>
      <c r="J72" s="106"/>
      <c r="K72" s="261"/>
      <c r="L72" s="261"/>
      <c r="M72" s="261"/>
      <c r="N72" s="158" t="e">
        <f t="shared" ref="N72:N107" si="63">BH72</f>
        <v>#NUM!</v>
      </c>
      <c r="O72" s="252">
        <f t="shared" ref="O72:O107" si="64">IF(M72&gt;0,(IF(H72&gt;K72,(IF(I72&gt;(L72-1),M72-J72-1,M72-J72)),(IF(I72&gt;(L72),M72-J72-1,M72-J72)))),0)</f>
        <v>0</v>
      </c>
      <c r="P72" s="253">
        <f t="shared" ref="P72:P107" si="65">IF(L72&gt;0,(IF(H72&gt;K72,(IF(I72&gt;(L72-1),L72+11-I72,L72-I72-1)),(IF((I72-1)&lt;L72,L72-I72,(IF(I72&gt;(L72-1),L72-I72+12,L72-I72)))))),0)</f>
        <v>0</v>
      </c>
      <c r="Q72" s="253">
        <f t="shared" ref="Q72:Q107" si="66">IF(K72&gt;0,(IF(H72=0,IF(I72=0,IF(J72=0,IF(K72=0,IF(L72=0,IF(M72=0,0,BE72))))),BE72)),0)</f>
        <v>0</v>
      </c>
      <c r="R72" s="108">
        <f t="shared" ref="R72:R107" si="67">AE72</f>
        <v>0</v>
      </c>
      <c r="S72" s="100">
        <f t="shared" ref="S72:S107" si="68">IF(M72=0,0,(IF(J72=0,0,AD72)))</f>
        <v>0</v>
      </c>
      <c r="T72" s="100">
        <f t="shared" ref="T72:T107" si="69">IF(M72=0,0,(IF(J72=0,0,AC72)))</f>
        <v>0</v>
      </c>
      <c r="U72" s="101">
        <f t="shared" ref="U72:U107" si="70">E72+O72</f>
        <v>0</v>
      </c>
      <c r="V72" s="102">
        <f t="shared" ref="V72:V107" si="71">F72+P72</f>
        <v>0</v>
      </c>
      <c r="W72" s="102">
        <f t="shared" ref="W72:W107" si="72">G72+Q72</f>
        <v>0</v>
      </c>
      <c r="X72" s="167">
        <f t="shared" ref="X72:X107" si="73">IF(R72&lt;5,60%,IF(AND(R72&gt;=5,R72&lt;8),80%,IF(R72&gt;=8,100%)))</f>
        <v>0.6</v>
      </c>
      <c r="Y72" s="103">
        <f t="shared" ref="Y72:Y107" si="74">W72</f>
        <v>0</v>
      </c>
      <c r="Z72" s="48">
        <f t="shared" ref="Z72:Z103" si="75">AA72+V72</f>
        <v>0</v>
      </c>
      <c r="AA72" s="48">
        <f t="shared" ref="AA72:AA107" si="76">INT(Y72/30)</f>
        <v>0</v>
      </c>
      <c r="AB72" s="49">
        <f t="shared" ref="AB72:AB107" si="77">INT(Z72/12)</f>
        <v>0</v>
      </c>
      <c r="AC72" s="109">
        <f t="shared" ref="AC72:AC107" si="78">IF(Y72&gt;29,Y72-30*INT(Y72/30),Y72)</f>
        <v>0</v>
      </c>
      <c r="AD72" s="82">
        <f t="shared" ref="AD72:AD107" si="79">IF((Z72-AB72*12)&gt;10,Z72-AB72*12,Z72-AB72*12)</f>
        <v>0</v>
      </c>
      <c r="AE72" s="110">
        <f t="shared" ref="AE72:AE107" si="80">AB72+U72</f>
        <v>0</v>
      </c>
      <c r="AF72" s="213">
        <v>29</v>
      </c>
      <c r="AG72" s="214">
        <v>2</v>
      </c>
      <c r="AH72" s="215">
        <v>2004</v>
      </c>
      <c r="AI72" s="157" t="s">
        <v>20</v>
      </c>
      <c r="AJ72" s="213">
        <v>1</v>
      </c>
      <c r="AK72" s="214">
        <v>3</v>
      </c>
      <c r="AL72" s="215">
        <v>2004</v>
      </c>
      <c r="AM72" s="54">
        <f t="shared" ref="AM72:AM107" si="81">IF(H72=0,IF(I72=0,IF(J72=0,IF(K72=0,IF(L72=0,IF(M72=0,0,BH72))))),BH72)</f>
        <v>0</v>
      </c>
      <c r="AN72" s="50">
        <f t="shared" ref="AN72:AN107" si="82">IF(H72&gt;K72,(IF(I72&gt;(L72-1),M72-J72-1,M72-J72)),(IF(I72&gt;(L72),M72-J72-1,M72-J72)))</f>
        <v>0</v>
      </c>
      <c r="AO72" s="51">
        <f t="shared" ref="AO72:AO107" si="83">IF(H72&gt;K72,(IF(I72&gt;(L72-1),L72+11-I72,L72-I72-1)),(IF((I72-1)&lt;L72,L72-I72,(IF(I72&gt;(L72-1),L72-I72+12,L72-I72)))))</f>
        <v>0</v>
      </c>
      <c r="AP72" s="51">
        <f t="shared" ref="AP72:AP107" si="84">IF(H72=0,IF(I72=0,IF(J72=0,IF(K72=0,IF(L72=0,IF(M72=0,0,BE72))))),BE72)</f>
        <v>0</v>
      </c>
      <c r="AQ72" s="12">
        <f t="shared" ref="AQ72:AQ103" si="85">IF(AR72&lt;I72,M72-1,M72)</f>
        <v>0</v>
      </c>
      <c r="AR72" s="12">
        <f t="shared" ref="AR72:AR107" si="86">IF(K72&lt;H72,L72-1,L72)</f>
        <v>0</v>
      </c>
      <c r="AS72" s="20">
        <f t="shared" ref="AS72:AS107" si="87">AQ72-J72</f>
        <v>0</v>
      </c>
      <c r="AT72" s="44">
        <v>2</v>
      </c>
      <c r="AU72" s="42">
        <v>4</v>
      </c>
      <c r="AV72" s="22">
        <v>6</v>
      </c>
      <c r="AW72" s="43">
        <v>9</v>
      </c>
      <c r="AX72" s="41">
        <v>11</v>
      </c>
      <c r="AY72" s="45">
        <v>29</v>
      </c>
      <c r="AZ72" s="21">
        <v>28</v>
      </c>
      <c r="BA72" s="46">
        <v>31</v>
      </c>
      <c r="BB72" s="47">
        <v>30</v>
      </c>
      <c r="BC72" s="13">
        <f t="shared" ref="BC72:BC103" si="88">IF(I72=AU72,BB72,IF(I72=AV72,BB72,IF(I72=AW72,BB72,IF(I72=AX72,BB72,IF(I72=AT72,IF((J72/4-INT(J72/4)=0),AY72,AZ72),BA72)))))</f>
        <v>31</v>
      </c>
      <c r="BD72" s="24">
        <f t="shared" ref="BD72:BD107" si="89">IF(AR72&lt;I72,AR72+12,AR72)</f>
        <v>0</v>
      </c>
      <c r="BE72" s="31">
        <f t="shared" ref="BE72:BE107" si="90">IF(H72&gt;K72,K72+BC72-H72,K72-H72)</f>
        <v>0</v>
      </c>
      <c r="BF72" s="29" t="e">
        <f t="shared" ref="BF72:BF107" si="91">DATE(J72,I72,H72)</f>
        <v>#NUM!</v>
      </c>
      <c r="BG72" s="29" t="e">
        <f t="shared" ref="BG72:BG107" si="92">DATE(M72,L72,K72)</f>
        <v>#NUM!</v>
      </c>
      <c r="BH72" s="23" t="e">
        <f t="shared" ref="BH72:BH103" si="93">BG72-BF72</f>
        <v>#NUM!</v>
      </c>
      <c r="BI72" s="280"/>
    </row>
    <row r="73" spans="1:61" ht="13.5" thickBot="1" x14ac:dyDescent="0.25">
      <c r="A73" s="80"/>
      <c r="B73" s="111">
        <f t="shared" si="31"/>
        <v>466</v>
      </c>
      <c r="C73" s="112"/>
      <c r="D73" s="256"/>
      <c r="E73" s="163"/>
      <c r="F73" s="163"/>
      <c r="G73" s="163"/>
      <c r="H73" s="106"/>
      <c r="I73" s="106"/>
      <c r="J73" s="106"/>
      <c r="K73" s="261"/>
      <c r="L73" s="261"/>
      <c r="M73" s="261"/>
      <c r="N73" s="158" t="e">
        <f t="shared" si="63"/>
        <v>#NUM!</v>
      </c>
      <c r="O73" s="252">
        <f t="shared" si="64"/>
        <v>0</v>
      </c>
      <c r="P73" s="253">
        <f t="shared" si="65"/>
        <v>0</v>
      </c>
      <c r="Q73" s="253">
        <f t="shared" si="66"/>
        <v>0</v>
      </c>
      <c r="R73" s="108">
        <f t="shared" si="67"/>
        <v>0</v>
      </c>
      <c r="S73" s="100">
        <f t="shared" si="68"/>
        <v>0</v>
      </c>
      <c r="T73" s="100">
        <f t="shared" si="69"/>
        <v>0</v>
      </c>
      <c r="U73" s="101">
        <f t="shared" si="70"/>
        <v>0</v>
      </c>
      <c r="V73" s="102">
        <f t="shared" si="71"/>
        <v>0</v>
      </c>
      <c r="W73" s="102">
        <f t="shared" si="72"/>
        <v>0</v>
      </c>
      <c r="X73" s="167">
        <f t="shared" si="73"/>
        <v>0.6</v>
      </c>
      <c r="Y73" s="103">
        <f t="shared" si="74"/>
        <v>0</v>
      </c>
      <c r="Z73" s="48">
        <f t="shared" si="75"/>
        <v>0</v>
      </c>
      <c r="AA73" s="48">
        <f t="shared" si="76"/>
        <v>0</v>
      </c>
      <c r="AB73" s="49">
        <f t="shared" si="77"/>
        <v>0</v>
      </c>
      <c r="AC73" s="109">
        <f t="shared" si="78"/>
        <v>0</v>
      </c>
      <c r="AD73" s="82">
        <f t="shared" si="79"/>
        <v>0</v>
      </c>
      <c r="AE73" s="110">
        <f t="shared" si="80"/>
        <v>0</v>
      </c>
      <c r="AF73" s="213">
        <v>29</v>
      </c>
      <c r="AG73" s="214">
        <v>2</v>
      </c>
      <c r="AH73" s="215">
        <v>2004</v>
      </c>
      <c r="AI73" s="157" t="s">
        <v>20</v>
      </c>
      <c r="AJ73" s="213">
        <v>1</v>
      </c>
      <c r="AK73" s="214">
        <v>3</v>
      </c>
      <c r="AL73" s="215">
        <v>2004</v>
      </c>
      <c r="AM73" s="54">
        <f t="shared" si="81"/>
        <v>0</v>
      </c>
      <c r="AN73" s="50">
        <f t="shared" si="82"/>
        <v>0</v>
      </c>
      <c r="AO73" s="51">
        <f t="shared" si="83"/>
        <v>0</v>
      </c>
      <c r="AP73" s="51">
        <f t="shared" si="84"/>
        <v>0</v>
      </c>
      <c r="AQ73" s="12">
        <f t="shared" si="85"/>
        <v>0</v>
      </c>
      <c r="AR73" s="12">
        <f t="shared" si="86"/>
        <v>0</v>
      </c>
      <c r="AS73" s="20">
        <f t="shared" si="87"/>
        <v>0</v>
      </c>
      <c r="AT73" s="44">
        <v>2</v>
      </c>
      <c r="AU73" s="42">
        <v>4</v>
      </c>
      <c r="AV73" s="22">
        <v>6</v>
      </c>
      <c r="AW73" s="43">
        <v>9</v>
      </c>
      <c r="AX73" s="41">
        <v>11</v>
      </c>
      <c r="AY73" s="45">
        <v>29</v>
      </c>
      <c r="AZ73" s="21">
        <v>28</v>
      </c>
      <c r="BA73" s="46">
        <v>31</v>
      </c>
      <c r="BB73" s="47">
        <v>30</v>
      </c>
      <c r="BC73" s="13">
        <f t="shared" si="88"/>
        <v>31</v>
      </c>
      <c r="BD73" s="24">
        <f t="shared" si="89"/>
        <v>0</v>
      </c>
      <c r="BE73" s="31">
        <f t="shared" si="90"/>
        <v>0</v>
      </c>
      <c r="BF73" s="29" t="e">
        <f t="shared" si="91"/>
        <v>#NUM!</v>
      </c>
      <c r="BG73" s="29" t="e">
        <f t="shared" si="92"/>
        <v>#NUM!</v>
      </c>
      <c r="BH73" s="23" t="e">
        <f t="shared" si="93"/>
        <v>#NUM!</v>
      </c>
      <c r="BI73" s="280"/>
    </row>
    <row r="74" spans="1:61" ht="13.5" thickBot="1" x14ac:dyDescent="0.25">
      <c r="A74" s="80"/>
      <c r="B74" s="111">
        <f t="shared" ref="B74:B107" si="94">B73+1</f>
        <v>467</v>
      </c>
      <c r="C74" s="112"/>
      <c r="D74" s="256"/>
      <c r="E74" s="163"/>
      <c r="F74" s="163"/>
      <c r="G74" s="163"/>
      <c r="H74" s="106"/>
      <c r="I74" s="106"/>
      <c r="J74" s="106"/>
      <c r="K74" s="261"/>
      <c r="L74" s="261"/>
      <c r="M74" s="261"/>
      <c r="N74" s="158" t="e">
        <f t="shared" si="63"/>
        <v>#NUM!</v>
      </c>
      <c r="O74" s="252">
        <f t="shared" si="64"/>
        <v>0</v>
      </c>
      <c r="P74" s="253">
        <f t="shared" si="65"/>
        <v>0</v>
      </c>
      <c r="Q74" s="253">
        <f t="shared" si="66"/>
        <v>0</v>
      </c>
      <c r="R74" s="108">
        <f t="shared" si="67"/>
        <v>0</v>
      </c>
      <c r="S74" s="100">
        <f t="shared" si="68"/>
        <v>0</v>
      </c>
      <c r="T74" s="100">
        <f t="shared" si="69"/>
        <v>0</v>
      </c>
      <c r="U74" s="101">
        <f t="shared" si="70"/>
        <v>0</v>
      </c>
      <c r="V74" s="102">
        <f t="shared" si="71"/>
        <v>0</v>
      </c>
      <c r="W74" s="102">
        <f t="shared" si="72"/>
        <v>0</v>
      </c>
      <c r="X74" s="167">
        <f t="shared" si="73"/>
        <v>0.6</v>
      </c>
      <c r="Y74" s="103">
        <f t="shared" si="74"/>
        <v>0</v>
      </c>
      <c r="Z74" s="48">
        <f t="shared" si="75"/>
        <v>0</v>
      </c>
      <c r="AA74" s="48">
        <f t="shared" si="76"/>
        <v>0</v>
      </c>
      <c r="AB74" s="49">
        <f t="shared" si="77"/>
        <v>0</v>
      </c>
      <c r="AC74" s="109">
        <f t="shared" si="78"/>
        <v>0</v>
      </c>
      <c r="AD74" s="82">
        <f t="shared" si="79"/>
        <v>0</v>
      </c>
      <c r="AE74" s="110">
        <f t="shared" si="80"/>
        <v>0</v>
      </c>
      <c r="AF74" s="213">
        <v>29</v>
      </c>
      <c r="AG74" s="214">
        <v>2</v>
      </c>
      <c r="AH74" s="215">
        <v>2004</v>
      </c>
      <c r="AI74" s="157" t="s">
        <v>20</v>
      </c>
      <c r="AJ74" s="213">
        <v>1</v>
      </c>
      <c r="AK74" s="214">
        <v>3</v>
      </c>
      <c r="AL74" s="215">
        <v>2004</v>
      </c>
      <c r="AM74" s="54">
        <f t="shared" si="81"/>
        <v>0</v>
      </c>
      <c r="AN74" s="50">
        <f t="shared" si="82"/>
        <v>0</v>
      </c>
      <c r="AO74" s="51">
        <f t="shared" si="83"/>
        <v>0</v>
      </c>
      <c r="AP74" s="51">
        <f t="shared" si="84"/>
        <v>0</v>
      </c>
      <c r="AQ74" s="12">
        <f t="shared" si="85"/>
        <v>0</v>
      </c>
      <c r="AR74" s="12">
        <f t="shared" si="86"/>
        <v>0</v>
      </c>
      <c r="AS74" s="20">
        <f t="shared" si="87"/>
        <v>0</v>
      </c>
      <c r="AT74" s="44">
        <v>2</v>
      </c>
      <c r="AU74" s="42">
        <v>4</v>
      </c>
      <c r="AV74" s="22">
        <v>6</v>
      </c>
      <c r="AW74" s="43">
        <v>9</v>
      </c>
      <c r="AX74" s="41">
        <v>11</v>
      </c>
      <c r="AY74" s="45">
        <v>29</v>
      </c>
      <c r="AZ74" s="21">
        <v>28</v>
      </c>
      <c r="BA74" s="46">
        <v>31</v>
      </c>
      <c r="BB74" s="47">
        <v>30</v>
      </c>
      <c r="BC74" s="13">
        <f t="shared" si="88"/>
        <v>31</v>
      </c>
      <c r="BD74" s="24">
        <f t="shared" si="89"/>
        <v>0</v>
      </c>
      <c r="BE74" s="31">
        <f t="shared" si="90"/>
        <v>0</v>
      </c>
      <c r="BF74" s="29" t="e">
        <f t="shared" si="91"/>
        <v>#NUM!</v>
      </c>
      <c r="BG74" s="29" t="e">
        <f t="shared" si="92"/>
        <v>#NUM!</v>
      </c>
      <c r="BH74" s="23" t="e">
        <f t="shared" si="93"/>
        <v>#NUM!</v>
      </c>
      <c r="BI74" s="280"/>
    </row>
    <row r="75" spans="1:61" ht="13.5" thickBot="1" x14ac:dyDescent="0.25">
      <c r="A75" s="80"/>
      <c r="B75" s="111">
        <f t="shared" si="94"/>
        <v>468</v>
      </c>
      <c r="C75" s="112"/>
      <c r="D75" s="256"/>
      <c r="E75" s="163"/>
      <c r="F75" s="163"/>
      <c r="G75" s="163"/>
      <c r="H75" s="106"/>
      <c r="I75" s="106"/>
      <c r="J75" s="106"/>
      <c r="K75" s="261"/>
      <c r="L75" s="261"/>
      <c r="M75" s="261"/>
      <c r="N75" s="158" t="e">
        <f t="shared" si="63"/>
        <v>#NUM!</v>
      </c>
      <c r="O75" s="252">
        <f t="shared" si="64"/>
        <v>0</v>
      </c>
      <c r="P75" s="253">
        <f t="shared" si="65"/>
        <v>0</v>
      </c>
      <c r="Q75" s="253">
        <f t="shared" si="66"/>
        <v>0</v>
      </c>
      <c r="R75" s="108">
        <f t="shared" si="67"/>
        <v>0</v>
      </c>
      <c r="S75" s="100">
        <f t="shared" si="68"/>
        <v>0</v>
      </c>
      <c r="T75" s="100">
        <f t="shared" si="69"/>
        <v>0</v>
      </c>
      <c r="U75" s="101">
        <f t="shared" si="70"/>
        <v>0</v>
      </c>
      <c r="V75" s="102">
        <f t="shared" si="71"/>
        <v>0</v>
      </c>
      <c r="W75" s="102">
        <f t="shared" si="72"/>
        <v>0</v>
      </c>
      <c r="X75" s="167">
        <f t="shared" si="73"/>
        <v>0.6</v>
      </c>
      <c r="Y75" s="103">
        <f t="shared" si="74"/>
        <v>0</v>
      </c>
      <c r="Z75" s="48">
        <f t="shared" si="75"/>
        <v>0</v>
      </c>
      <c r="AA75" s="48">
        <f t="shared" si="76"/>
        <v>0</v>
      </c>
      <c r="AB75" s="49">
        <f t="shared" si="77"/>
        <v>0</v>
      </c>
      <c r="AC75" s="109">
        <f t="shared" si="78"/>
        <v>0</v>
      </c>
      <c r="AD75" s="82">
        <f t="shared" si="79"/>
        <v>0</v>
      </c>
      <c r="AE75" s="110">
        <f t="shared" si="80"/>
        <v>0</v>
      </c>
      <c r="AF75" s="213">
        <v>29</v>
      </c>
      <c r="AG75" s="214">
        <v>2</v>
      </c>
      <c r="AH75" s="215">
        <v>2004</v>
      </c>
      <c r="AI75" s="157" t="s">
        <v>20</v>
      </c>
      <c r="AJ75" s="213">
        <v>1</v>
      </c>
      <c r="AK75" s="214">
        <v>3</v>
      </c>
      <c r="AL75" s="215">
        <v>2004</v>
      </c>
      <c r="AM75" s="54">
        <f t="shared" si="81"/>
        <v>0</v>
      </c>
      <c r="AN75" s="50">
        <f t="shared" si="82"/>
        <v>0</v>
      </c>
      <c r="AO75" s="51">
        <f t="shared" si="83"/>
        <v>0</v>
      </c>
      <c r="AP75" s="51">
        <f t="shared" si="84"/>
        <v>0</v>
      </c>
      <c r="AQ75" s="12">
        <f t="shared" si="85"/>
        <v>0</v>
      </c>
      <c r="AR75" s="12">
        <f t="shared" si="86"/>
        <v>0</v>
      </c>
      <c r="AS75" s="20">
        <f t="shared" si="87"/>
        <v>0</v>
      </c>
      <c r="AT75" s="44">
        <v>2</v>
      </c>
      <c r="AU75" s="42">
        <v>4</v>
      </c>
      <c r="AV75" s="22">
        <v>6</v>
      </c>
      <c r="AW75" s="43">
        <v>9</v>
      </c>
      <c r="AX75" s="41">
        <v>11</v>
      </c>
      <c r="AY75" s="45">
        <v>29</v>
      </c>
      <c r="AZ75" s="21">
        <v>28</v>
      </c>
      <c r="BA75" s="46">
        <v>31</v>
      </c>
      <c r="BB75" s="47">
        <v>30</v>
      </c>
      <c r="BC75" s="13">
        <f t="shared" si="88"/>
        <v>31</v>
      </c>
      <c r="BD75" s="24">
        <f t="shared" si="89"/>
        <v>0</v>
      </c>
      <c r="BE75" s="31">
        <f t="shared" si="90"/>
        <v>0</v>
      </c>
      <c r="BF75" s="29" t="e">
        <f t="shared" si="91"/>
        <v>#NUM!</v>
      </c>
      <c r="BG75" s="29" t="e">
        <f t="shared" si="92"/>
        <v>#NUM!</v>
      </c>
      <c r="BH75" s="23" t="e">
        <f t="shared" si="93"/>
        <v>#NUM!</v>
      </c>
      <c r="BI75" s="280"/>
    </row>
    <row r="76" spans="1:61" ht="13.5" thickBot="1" x14ac:dyDescent="0.25">
      <c r="A76" s="80"/>
      <c r="B76" s="111">
        <f t="shared" si="94"/>
        <v>469</v>
      </c>
      <c r="C76" s="112"/>
      <c r="D76" s="256"/>
      <c r="E76" s="163"/>
      <c r="F76" s="163"/>
      <c r="G76" s="163"/>
      <c r="H76" s="106"/>
      <c r="I76" s="106"/>
      <c r="J76" s="106"/>
      <c r="K76" s="261"/>
      <c r="L76" s="261"/>
      <c r="M76" s="261"/>
      <c r="N76" s="158" t="e">
        <f t="shared" si="63"/>
        <v>#NUM!</v>
      </c>
      <c r="O76" s="252">
        <f t="shared" si="64"/>
        <v>0</v>
      </c>
      <c r="P76" s="253">
        <f t="shared" si="65"/>
        <v>0</v>
      </c>
      <c r="Q76" s="253">
        <f t="shared" si="66"/>
        <v>0</v>
      </c>
      <c r="R76" s="108">
        <f t="shared" si="67"/>
        <v>0</v>
      </c>
      <c r="S76" s="100">
        <f t="shared" si="68"/>
        <v>0</v>
      </c>
      <c r="T76" s="100">
        <f t="shared" si="69"/>
        <v>0</v>
      </c>
      <c r="U76" s="101">
        <f t="shared" si="70"/>
        <v>0</v>
      </c>
      <c r="V76" s="102">
        <f t="shared" si="71"/>
        <v>0</v>
      </c>
      <c r="W76" s="102">
        <f t="shared" si="72"/>
        <v>0</v>
      </c>
      <c r="X76" s="167">
        <f t="shared" si="73"/>
        <v>0.6</v>
      </c>
      <c r="Y76" s="103">
        <f t="shared" si="74"/>
        <v>0</v>
      </c>
      <c r="Z76" s="48">
        <f t="shared" si="75"/>
        <v>0</v>
      </c>
      <c r="AA76" s="48">
        <f t="shared" si="76"/>
        <v>0</v>
      </c>
      <c r="AB76" s="49">
        <f t="shared" si="77"/>
        <v>0</v>
      </c>
      <c r="AC76" s="109">
        <f t="shared" si="78"/>
        <v>0</v>
      </c>
      <c r="AD76" s="82">
        <f t="shared" si="79"/>
        <v>0</v>
      </c>
      <c r="AE76" s="110">
        <f t="shared" si="80"/>
        <v>0</v>
      </c>
      <c r="AF76" s="213">
        <v>29</v>
      </c>
      <c r="AG76" s="214">
        <v>2</v>
      </c>
      <c r="AH76" s="215">
        <v>2004</v>
      </c>
      <c r="AI76" s="157" t="s">
        <v>20</v>
      </c>
      <c r="AJ76" s="213">
        <v>1</v>
      </c>
      <c r="AK76" s="214">
        <v>3</v>
      </c>
      <c r="AL76" s="215">
        <v>2004</v>
      </c>
      <c r="AM76" s="54">
        <f t="shared" si="81"/>
        <v>0</v>
      </c>
      <c r="AN76" s="50">
        <f t="shared" si="82"/>
        <v>0</v>
      </c>
      <c r="AO76" s="51">
        <f t="shared" si="83"/>
        <v>0</v>
      </c>
      <c r="AP76" s="51">
        <f t="shared" si="84"/>
        <v>0</v>
      </c>
      <c r="AQ76" s="12">
        <f t="shared" si="85"/>
        <v>0</v>
      </c>
      <c r="AR76" s="12">
        <f t="shared" si="86"/>
        <v>0</v>
      </c>
      <c r="AS76" s="20">
        <f t="shared" si="87"/>
        <v>0</v>
      </c>
      <c r="AT76" s="44">
        <v>2</v>
      </c>
      <c r="AU76" s="42">
        <v>4</v>
      </c>
      <c r="AV76" s="22">
        <v>6</v>
      </c>
      <c r="AW76" s="43">
        <v>9</v>
      </c>
      <c r="AX76" s="41">
        <v>11</v>
      </c>
      <c r="AY76" s="45">
        <v>29</v>
      </c>
      <c r="AZ76" s="21">
        <v>28</v>
      </c>
      <c r="BA76" s="46">
        <v>31</v>
      </c>
      <c r="BB76" s="47">
        <v>30</v>
      </c>
      <c r="BC76" s="13">
        <f t="shared" si="88"/>
        <v>31</v>
      </c>
      <c r="BD76" s="24">
        <f t="shared" si="89"/>
        <v>0</v>
      </c>
      <c r="BE76" s="31">
        <f t="shared" si="90"/>
        <v>0</v>
      </c>
      <c r="BF76" s="29" t="e">
        <f t="shared" si="91"/>
        <v>#NUM!</v>
      </c>
      <c r="BG76" s="29" t="e">
        <f t="shared" si="92"/>
        <v>#NUM!</v>
      </c>
      <c r="BH76" s="23" t="e">
        <f t="shared" si="93"/>
        <v>#NUM!</v>
      </c>
      <c r="BI76" s="280"/>
    </row>
    <row r="77" spans="1:61" ht="13.5" thickBot="1" x14ac:dyDescent="0.25">
      <c r="A77" s="80"/>
      <c r="B77" s="148">
        <f t="shared" si="94"/>
        <v>470</v>
      </c>
      <c r="C77" s="149"/>
      <c r="D77" s="257"/>
      <c r="E77" s="164"/>
      <c r="F77" s="164"/>
      <c r="G77" s="164"/>
      <c r="H77" s="150"/>
      <c r="I77" s="150"/>
      <c r="J77" s="150"/>
      <c r="K77" s="263"/>
      <c r="L77" s="263"/>
      <c r="M77" s="263"/>
      <c r="N77" s="158" t="e">
        <f t="shared" si="63"/>
        <v>#NUM!</v>
      </c>
      <c r="O77" s="252">
        <f t="shared" si="64"/>
        <v>0</v>
      </c>
      <c r="P77" s="253">
        <f t="shared" si="65"/>
        <v>0</v>
      </c>
      <c r="Q77" s="253">
        <f t="shared" si="66"/>
        <v>0</v>
      </c>
      <c r="R77" s="161">
        <f t="shared" si="67"/>
        <v>0</v>
      </c>
      <c r="S77" s="151">
        <f t="shared" si="68"/>
        <v>0</v>
      </c>
      <c r="T77" s="151">
        <f t="shared" si="69"/>
        <v>0</v>
      </c>
      <c r="U77" s="152">
        <f t="shared" si="70"/>
        <v>0</v>
      </c>
      <c r="V77" s="153">
        <f t="shared" si="71"/>
        <v>0</v>
      </c>
      <c r="W77" s="153">
        <f t="shared" si="72"/>
        <v>0</v>
      </c>
      <c r="X77" s="168">
        <f t="shared" si="73"/>
        <v>0.6</v>
      </c>
      <c r="Y77" s="103">
        <f t="shared" si="74"/>
        <v>0</v>
      </c>
      <c r="Z77" s="48">
        <f t="shared" si="75"/>
        <v>0</v>
      </c>
      <c r="AA77" s="48">
        <f t="shared" si="76"/>
        <v>0</v>
      </c>
      <c r="AB77" s="49">
        <f t="shared" si="77"/>
        <v>0</v>
      </c>
      <c r="AC77" s="109">
        <f t="shared" si="78"/>
        <v>0</v>
      </c>
      <c r="AD77" s="82">
        <f t="shared" si="79"/>
        <v>0</v>
      </c>
      <c r="AE77" s="110">
        <f t="shared" si="80"/>
        <v>0</v>
      </c>
      <c r="AF77" s="213">
        <v>29</v>
      </c>
      <c r="AG77" s="214">
        <v>2</v>
      </c>
      <c r="AH77" s="215">
        <v>2004</v>
      </c>
      <c r="AI77" s="157" t="s">
        <v>20</v>
      </c>
      <c r="AJ77" s="213">
        <v>1</v>
      </c>
      <c r="AK77" s="214">
        <v>3</v>
      </c>
      <c r="AL77" s="215">
        <v>2004</v>
      </c>
      <c r="AM77" s="54">
        <f t="shared" si="81"/>
        <v>0</v>
      </c>
      <c r="AN77" s="50">
        <f t="shared" si="82"/>
        <v>0</v>
      </c>
      <c r="AO77" s="51">
        <f t="shared" si="83"/>
        <v>0</v>
      </c>
      <c r="AP77" s="51">
        <f t="shared" si="84"/>
        <v>0</v>
      </c>
      <c r="AQ77" s="12">
        <f t="shared" si="85"/>
        <v>0</v>
      </c>
      <c r="AR77" s="12">
        <f t="shared" si="86"/>
        <v>0</v>
      </c>
      <c r="AS77" s="20">
        <f t="shared" si="87"/>
        <v>0</v>
      </c>
      <c r="AT77" s="44">
        <v>2</v>
      </c>
      <c r="AU77" s="42">
        <v>4</v>
      </c>
      <c r="AV77" s="22">
        <v>6</v>
      </c>
      <c r="AW77" s="43">
        <v>9</v>
      </c>
      <c r="AX77" s="41">
        <v>11</v>
      </c>
      <c r="AY77" s="45">
        <v>29</v>
      </c>
      <c r="AZ77" s="21">
        <v>28</v>
      </c>
      <c r="BA77" s="46">
        <v>31</v>
      </c>
      <c r="BB77" s="47">
        <v>30</v>
      </c>
      <c r="BC77" s="13">
        <f t="shared" si="88"/>
        <v>31</v>
      </c>
      <c r="BD77" s="24">
        <f t="shared" si="89"/>
        <v>0</v>
      </c>
      <c r="BE77" s="31">
        <f t="shared" si="90"/>
        <v>0</v>
      </c>
      <c r="BF77" s="29" t="e">
        <f t="shared" si="91"/>
        <v>#NUM!</v>
      </c>
      <c r="BG77" s="29" t="e">
        <f t="shared" si="92"/>
        <v>#NUM!</v>
      </c>
      <c r="BH77" s="23" t="e">
        <f t="shared" si="93"/>
        <v>#NUM!</v>
      </c>
      <c r="BI77" s="280"/>
    </row>
    <row r="78" spans="1:61" ht="14.25" thickTop="1" thickBot="1" x14ac:dyDescent="0.25">
      <c r="A78" s="80"/>
      <c r="B78" s="104">
        <f t="shared" si="94"/>
        <v>471</v>
      </c>
      <c r="C78" s="154"/>
      <c r="D78" s="258"/>
      <c r="E78" s="165"/>
      <c r="F78" s="165"/>
      <c r="G78" s="165"/>
      <c r="H78" s="107"/>
      <c r="I78" s="107"/>
      <c r="J78" s="107"/>
      <c r="K78" s="261"/>
      <c r="L78" s="261"/>
      <c r="M78" s="261"/>
      <c r="N78" s="158" t="e">
        <f t="shared" si="63"/>
        <v>#NUM!</v>
      </c>
      <c r="O78" s="252">
        <f t="shared" si="64"/>
        <v>0</v>
      </c>
      <c r="P78" s="253">
        <f t="shared" si="65"/>
        <v>0</v>
      </c>
      <c r="Q78" s="253">
        <f t="shared" si="66"/>
        <v>0</v>
      </c>
      <c r="R78" s="155">
        <f t="shared" si="67"/>
        <v>0</v>
      </c>
      <c r="S78" s="100">
        <f t="shared" si="68"/>
        <v>0</v>
      </c>
      <c r="T78" s="100">
        <f t="shared" si="69"/>
        <v>0</v>
      </c>
      <c r="U78" s="101">
        <f t="shared" si="70"/>
        <v>0</v>
      </c>
      <c r="V78" s="102">
        <f t="shared" si="71"/>
        <v>0</v>
      </c>
      <c r="W78" s="102">
        <f t="shared" si="72"/>
        <v>0</v>
      </c>
      <c r="X78" s="167">
        <f t="shared" si="73"/>
        <v>0.6</v>
      </c>
      <c r="Y78" s="103">
        <f t="shared" si="74"/>
        <v>0</v>
      </c>
      <c r="Z78" s="48">
        <f t="shared" si="75"/>
        <v>0</v>
      </c>
      <c r="AA78" s="48">
        <f t="shared" si="76"/>
        <v>0</v>
      </c>
      <c r="AB78" s="49">
        <f t="shared" si="77"/>
        <v>0</v>
      </c>
      <c r="AC78" s="109">
        <f t="shared" si="78"/>
        <v>0</v>
      </c>
      <c r="AD78" s="82">
        <f t="shared" si="79"/>
        <v>0</v>
      </c>
      <c r="AE78" s="110">
        <f t="shared" si="80"/>
        <v>0</v>
      </c>
      <c r="AF78" s="213">
        <v>29</v>
      </c>
      <c r="AG78" s="214">
        <v>2</v>
      </c>
      <c r="AH78" s="215">
        <v>2004</v>
      </c>
      <c r="AI78" s="157" t="s">
        <v>20</v>
      </c>
      <c r="AJ78" s="213">
        <v>1</v>
      </c>
      <c r="AK78" s="214">
        <v>3</v>
      </c>
      <c r="AL78" s="215">
        <v>2004</v>
      </c>
      <c r="AM78" s="54">
        <f t="shared" si="81"/>
        <v>0</v>
      </c>
      <c r="AN78" s="50">
        <f t="shared" si="82"/>
        <v>0</v>
      </c>
      <c r="AO78" s="51">
        <f t="shared" si="83"/>
        <v>0</v>
      </c>
      <c r="AP78" s="51">
        <f t="shared" si="84"/>
        <v>0</v>
      </c>
      <c r="AQ78" s="12">
        <f t="shared" si="85"/>
        <v>0</v>
      </c>
      <c r="AR78" s="12">
        <f t="shared" si="86"/>
        <v>0</v>
      </c>
      <c r="AS78" s="20">
        <f t="shared" si="87"/>
        <v>0</v>
      </c>
      <c r="AT78" s="44">
        <v>2</v>
      </c>
      <c r="AU78" s="42">
        <v>4</v>
      </c>
      <c r="AV78" s="22">
        <v>6</v>
      </c>
      <c r="AW78" s="43">
        <v>9</v>
      </c>
      <c r="AX78" s="41">
        <v>11</v>
      </c>
      <c r="AY78" s="45">
        <v>29</v>
      </c>
      <c r="AZ78" s="21">
        <v>28</v>
      </c>
      <c r="BA78" s="46">
        <v>31</v>
      </c>
      <c r="BB78" s="47">
        <v>30</v>
      </c>
      <c r="BC78" s="13">
        <f t="shared" si="88"/>
        <v>31</v>
      </c>
      <c r="BD78" s="24">
        <f t="shared" si="89"/>
        <v>0</v>
      </c>
      <c r="BE78" s="31">
        <f t="shared" si="90"/>
        <v>0</v>
      </c>
      <c r="BF78" s="29" t="e">
        <f t="shared" si="91"/>
        <v>#NUM!</v>
      </c>
      <c r="BG78" s="29" t="e">
        <f t="shared" si="92"/>
        <v>#NUM!</v>
      </c>
      <c r="BH78" s="23" t="e">
        <f t="shared" si="93"/>
        <v>#NUM!</v>
      </c>
      <c r="BI78" s="280"/>
    </row>
    <row r="79" spans="1:61" ht="13.5" thickBot="1" x14ac:dyDescent="0.25">
      <c r="A79" s="80"/>
      <c r="B79" s="111">
        <f t="shared" si="94"/>
        <v>472</v>
      </c>
      <c r="C79" s="112"/>
      <c r="D79" s="256"/>
      <c r="E79" s="163"/>
      <c r="F79" s="163"/>
      <c r="G79" s="163"/>
      <c r="H79" s="106"/>
      <c r="I79" s="106"/>
      <c r="J79" s="106"/>
      <c r="K79" s="261"/>
      <c r="L79" s="261"/>
      <c r="M79" s="261"/>
      <c r="N79" s="158" t="e">
        <f t="shared" si="63"/>
        <v>#NUM!</v>
      </c>
      <c r="O79" s="252">
        <f t="shared" si="64"/>
        <v>0</v>
      </c>
      <c r="P79" s="253">
        <f t="shared" si="65"/>
        <v>0</v>
      </c>
      <c r="Q79" s="253">
        <f t="shared" si="66"/>
        <v>0</v>
      </c>
      <c r="R79" s="108">
        <f t="shared" si="67"/>
        <v>0</v>
      </c>
      <c r="S79" s="100">
        <f t="shared" si="68"/>
        <v>0</v>
      </c>
      <c r="T79" s="100">
        <f t="shared" si="69"/>
        <v>0</v>
      </c>
      <c r="U79" s="101">
        <f t="shared" si="70"/>
        <v>0</v>
      </c>
      <c r="V79" s="102">
        <f t="shared" si="71"/>
        <v>0</v>
      </c>
      <c r="W79" s="102">
        <f t="shared" si="72"/>
        <v>0</v>
      </c>
      <c r="X79" s="167">
        <f t="shared" si="73"/>
        <v>0.6</v>
      </c>
      <c r="Y79" s="103">
        <f t="shared" si="74"/>
        <v>0</v>
      </c>
      <c r="Z79" s="48">
        <f t="shared" si="75"/>
        <v>0</v>
      </c>
      <c r="AA79" s="48">
        <f t="shared" si="76"/>
        <v>0</v>
      </c>
      <c r="AB79" s="49">
        <f t="shared" si="77"/>
        <v>0</v>
      </c>
      <c r="AC79" s="109">
        <f t="shared" si="78"/>
        <v>0</v>
      </c>
      <c r="AD79" s="82">
        <f t="shared" si="79"/>
        <v>0</v>
      </c>
      <c r="AE79" s="110">
        <f t="shared" si="80"/>
        <v>0</v>
      </c>
      <c r="AF79" s="213">
        <v>29</v>
      </c>
      <c r="AG79" s="214">
        <v>2</v>
      </c>
      <c r="AH79" s="215">
        <v>2004</v>
      </c>
      <c r="AI79" s="157" t="s">
        <v>20</v>
      </c>
      <c r="AJ79" s="213">
        <v>1</v>
      </c>
      <c r="AK79" s="214">
        <v>3</v>
      </c>
      <c r="AL79" s="215">
        <v>2004</v>
      </c>
      <c r="AM79" s="54">
        <f t="shared" si="81"/>
        <v>0</v>
      </c>
      <c r="AN79" s="50">
        <f t="shared" si="82"/>
        <v>0</v>
      </c>
      <c r="AO79" s="51">
        <f t="shared" si="83"/>
        <v>0</v>
      </c>
      <c r="AP79" s="51">
        <f t="shared" si="84"/>
        <v>0</v>
      </c>
      <c r="AQ79" s="12">
        <f t="shared" si="85"/>
        <v>0</v>
      </c>
      <c r="AR79" s="12">
        <f t="shared" si="86"/>
        <v>0</v>
      </c>
      <c r="AS79" s="20">
        <f t="shared" si="87"/>
        <v>0</v>
      </c>
      <c r="AT79" s="44">
        <v>2</v>
      </c>
      <c r="AU79" s="42">
        <v>4</v>
      </c>
      <c r="AV79" s="22">
        <v>6</v>
      </c>
      <c r="AW79" s="43">
        <v>9</v>
      </c>
      <c r="AX79" s="41">
        <v>11</v>
      </c>
      <c r="AY79" s="45">
        <v>29</v>
      </c>
      <c r="AZ79" s="21">
        <v>28</v>
      </c>
      <c r="BA79" s="46">
        <v>31</v>
      </c>
      <c r="BB79" s="47">
        <v>30</v>
      </c>
      <c r="BC79" s="13">
        <f t="shared" si="88"/>
        <v>31</v>
      </c>
      <c r="BD79" s="24">
        <f t="shared" si="89"/>
        <v>0</v>
      </c>
      <c r="BE79" s="31">
        <f t="shared" si="90"/>
        <v>0</v>
      </c>
      <c r="BF79" s="29" t="e">
        <f t="shared" si="91"/>
        <v>#NUM!</v>
      </c>
      <c r="BG79" s="29" t="e">
        <f t="shared" si="92"/>
        <v>#NUM!</v>
      </c>
      <c r="BH79" s="23" t="e">
        <f t="shared" si="93"/>
        <v>#NUM!</v>
      </c>
      <c r="BI79" s="280"/>
    </row>
    <row r="80" spans="1:61" ht="13.5" thickBot="1" x14ac:dyDescent="0.25">
      <c r="A80" s="80"/>
      <c r="B80" s="111">
        <f t="shared" si="94"/>
        <v>473</v>
      </c>
      <c r="C80" s="112"/>
      <c r="D80" s="256"/>
      <c r="E80" s="163"/>
      <c r="F80" s="163"/>
      <c r="G80" s="163"/>
      <c r="H80" s="106"/>
      <c r="I80" s="106"/>
      <c r="J80" s="106"/>
      <c r="K80" s="261"/>
      <c r="L80" s="261"/>
      <c r="M80" s="261"/>
      <c r="N80" s="158" t="e">
        <f t="shared" si="63"/>
        <v>#NUM!</v>
      </c>
      <c r="O80" s="252">
        <f t="shared" si="64"/>
        <v>0</v>
      </c>
      <c r="P80" s="253">
        <f t="shared" si="65"/>
        <v>0</v>
      </c>
      <c r="Q80" s="253">
        <f t="shared" si="66"/>
        <v>0</v>
      </c>
      <c r="R80" s="108">
        <f t="shared" si="67"/>
        <v>0</v>
      </c>
      <c r="S80" s="100">
        <f t="shared" si="68"/>
        <v>0</v>
      </c>
      <c r="T80" s="100">
        <f t="shared" si="69"/>
        <v>0</v>
      </c>
      <c r="U80" s="101">
        <f t="shared" si="70"/>
        <v>0</v>
      </c>
      <c r="V80" s="102">
        <f t="shared" si="71"/>
        <v>0</v>
      </c>
      <c r="W80" s="102">
        <f t="shared" si="72"/>
        <v>0</v>
      </c>
      <c r="X80" s="167">
        <f t="shared" si="73"/>
        <v>0.6</v>
      </c>
      <c r="Y80" s="103">
        <f t="shared" si="74"/>
        <v>0</v>
      </c>
      <c r="Z80" s="48">
        <f t="shared" si="75"/>
        <v>0</v>
      </c>
      <c r="AA80" s="48">
        <f t="shared" si="76"/>
        <v>0</v>
      </c>
      <c r="AB80" s="49">
        <f t="shared" si="77"/>
        <v>0</v>
      </c>
      <c r="AC80" s="109">
        <f t="shared" si="78"/>
        <v>0</v>
      </c>
      <c r="AD80" s="82">
        <f t="shared" si="79"/>
        <v>0</v>
      </c>
      <c r="AE80" s="110">
        <f t="shared" si="80"/>
        <v>0</v>
      </c>
      <c r="AF80" s="213">
        <v>29</v>
      </c>
      <c r="AG80" s="214">
        <v>2</v>
      </c>
      <c r="AH80" s="215">
        <v>2004</v>
      </c>
      <c r="AI80" s="157" t="s">
        <v>20</v>
      </c>
      <c r="AJ80" s="213">
        <v>1</v>
      </c>
      <c r="AK80" s="214">
        <v>3</v>
      </c>
      <c r="AL80" s="215">
        <v>2004</v>
      </c>
      <c r="AM80" s="54">
        <f t="shared" si="81"/>
        <v>0</v>
      </c>
      <c r="AN80" s="50">
        <f t="shared" si="82"/>
        <v>0</v>
      </c>
      <c r="AO80" s="51">
        <f t="shared" si="83"/>
        <v>0</v>
      </c>
      <c r="AP80" s="51">
        <f t="shared" si="84"/>
        <v>0</v>
      </c>
      <c r="AQ80" s="12">
        <f t="shared" si="85"/>
        <v>0</v>
      </c>
      <c r="AR80" s="12">
        <f t="shared" si="86"/>
        <v>0</v>
      </c>
      <c r="AS80" s="20">
        <f t="shared" si="87"/>
        <v>0</v>
      </c>
      <c r="AT80" s="44">
        <v>2</v>
      </c>
      <c r="AU80" s="42">
        <v>4</v>
      </c>
      <c r="AV80" s="22">
        <v>6</v>
      </c>
      <c r="AW80" s="43">
        <v>9</v>
      </c>
      <c r="AX80" s="41">
        <v>11</v>
      </c>
      <c r="AY80" s="45">
        <v>29</v>
      </c>
      <c r="AZ80" s="21">
        <v>28</v>
      </c>
      <c r="BA80" s="46">
        <v>31</v>
      </c>
      <c r="BB80" s="47">
        <v>30</v>
      </c>
      <c r="BC80" s="13">
        <f t="shared" si="88"/>
        <v>31</v>
      </c>
      <c r="BD80" s="24">
        <f t="shared" si="89"/>
        <v>0</v>
      </c>
      <c r="BE80" s="31">
        <f t="shared" si="90"/>
        <v>0</v>
      </c>
      <c r="BF80" s="29" t="e">
        <f t="shared" si="91"/>
        <v>#NUM!</v>
      </c>
      <c r="BG80" s="29" t="e">
        <f t="shared" si="92"/>
        <v>#NUM!</v>
      </c>
      <c r="BH80" s="23" t="e">
        <f t="shared" si="93"/>
        <v>#NUM!</v>
      </c>
      <c r="BI80" s="280"/>
    </row>
    <row r="81" spans="1:61" ht="13.5" thickBot="1" x14ac:dyDescent="0.25">
      <c r="A81" s="80"/>
      <c r="B81" s="111">
        <f t="shared" si="94"/>
        <v>474</v>
      </c>
      <c r="C81" s="112"/>
      <c r="D81" s="256"/>
      <c r="E81" s="163"/>
      <c r="F81" s="163"/>
      <c r="G81" s="163"/>
      <c r="H81" s="106"/>
      <c r="I81" s="106"/>
      <c r="J81" s="106"/>
      <c r="K81" s="261"/>
      <c r="L81" s="261"/>
      <c r="M81" s="261"/>
      <c r="N81" s="158" t="e">
        <f t="shared" si="63"/>
        <v>#NUM!</v>
      </c>
      <c r="O81" s="252">
        <f t="shared" si="64"/>
        <v>0</v>
      </c>
      <c r="P81" s="253">
        <f t="shared" si="65"/>
        <v>0</v>
      </c>
      <c r="Q81" s="253">
        <f t="shared" si="66"/>
        <v>0</v>
      </c>
      <c r="R81" s="108">
        <f t="shared" si="67"/>
        <v>0</v>
      </c>
      <c r="S81" s="100">
        <f t="shared" si="68"/>
        <v>0</v>
      </c>
      <c r="T81" s="100">
        <f t="shared" si="69"/>
        <v>0</v>
      </c>
      <c r="U81" s="101">
        <f t="shared" si="70"/>
        <v>0</v>
      </c>
      <c r="V81" s="102">
        <f t="shared" si="71"/>
        <v>0</v>
      </c>
      <c r="W81" s="102">
        <f t="shared" si="72"/>
        <v>0</v>
      </c>
      <c r="X81" s="167">
        <f t="shared" si="73"/>
        <v>0.6</v>
      </c>
      <c r="Y81" s="103">
        <f t="shared" si="74"/>
        <v>0</v>
      </c>
      <c r="Z81" s="48">
        <f t="shared" si="75"/>
        <v>0</v>
      </c>
      <c r="AA81" s="48">
        <f t="shared" si="76"/>
        <v>0</v>
      </c>
      <c r="AB81" s="49">
        <f t="shared" si="77"/>
        <v>0</v>
      </c>
      <c r="AC81" s="109">
        <f t="shared" si="78"/>
        <v>0</v>
      </c>
      <c r="AD81" s="82">
        <f t="shared" si="79"/>
        <v>0</v>
      </c>
      <c r="AE81" s="110">
        <f t="shared" si="80"/>
        <v>0</v>
      </c>
      <c r="AF81" s="213">
        <v>29</v>
      </c>
      <c r="AG81" s="214">
        <v>2</v>
      </c>
      <c r="AH81" s="215">
        <v>2004</v>
      </c>
      <c r="AI81" s="157" t="s">
        <v>20</v>
      </c>
      <c r="AJ81" s="213">
        <v>1</v>
      </c>
      <c r="AK81" s="214">
        <v>3</v>
      </c>
      <c r="AL81" s="215">
        <v>2004</v>
      </c>
      <c r="AM81" s="54">
        <f t="shared" si="81"/>
        <v>0</v>
      </c>
      <c r="AN81" s="50">
        <f t="shared" si="82"/>
        <v>0</v>
      </c>
      <c r="AO81" s="51">
        <f t="shared" si="83"/>
        <v>0</v>
      </c>
      <c r="AP81" s="51">
        <f t="shared" si="84"/>
        <v>0</v>
      </c>
      <c r="AQ81" s="12">
        <f t="shared" si="85"/>
        <v>0</v>
      </c>
      <c r="AR81" s="12">
        <f t="shared" si="86"/>
        <v>0</v>
      </c>
      <c r="AS81" s="20">
        <f t="shared" si="87"/>
        <v>0</v>
      </c>
      <c r="AT81" s="44">
        <v>2</v>
      </c>
      <c r="AU81" s="42">
        <v>4</v>
      </c>
      <c r="AV81" s="22">
        <v>6</v>
      </c>
      <c r="AW81" s="43">
        <v>9</v>
      </c>
      <c r="AX81" s="41">
        <v>11</v>
      </c>
      <c r="AY81" s="45">
        <v>29</v>
      </c>
      <c r="AZ81" s="21">
        <v>28</v>
      </c>
      <c r="BA81" s="46">
        <v>31</v>
      </c>
      <c r="BB81" s="47">
        <v>30</v>
      </c>
      <c r="BC81" s="13">
        <f t="shared" si="88"/>
        <v>31</v>
      </c>
      <c r="BD81" s="24">
        <f t="shared" si="89"/>
        <v>0</v>
      </c>
      <c r="BE81" s="31">
        <f t="shared" si="90"/>
        <v>0</v>
      </c>
      <c r="BF81" s="29" t="e">
        <f t="shared" si="91"/>
        <v>#NUM!</v>
      </c>
      <c r="BG81" s="29" t="e">
        <f t="shared" si="92"/>
        <v>#NUM!</v>
      </c>
      <c r="BH81" s="23" t="e">
        <f t="shared" si="93"/>
        <v>#NUM!</v>
      </c>
      <c r="BI81" s="280"/>
    </row>
    <row r="82" spans="1:61" ht="13.5" thickBot="1" x14ac:dyDescent="0.25">
      <c r="A82" s="80"/>
      <c r="B82" s="111">
        <f t="shared" si="94"/>
        <v>475</v>
      </c>
      <c r="C82" s="112"/>
      <c r="D82" s="256"/>
      <c r="E82" s="163"/>
      <c r="F82" s="163"/>
      <c r="G82" s="163"/>
      <c r="H82" s="106"/>
      <c r="I82" s="106"/>
      <c r="J82" s="106"/>
      <c r="K82" s="261"/>
      <c r="L82" s="261"/>
      <c r="M82" s="261"/>
      <c r="N82" s="158" t="e">
        <f t="shared" si="63"/>
        <v>#NUM!</v>
      </c>
      <c r="O82" s="252">
        <f t="shared" si="64"/>
        <v>0</v>
      </c>
      <c r="P82" s="253">
        <f t="shared" si="65"/>
        <v>0</v>
      </c>
      <c r="Q82" s="253">
        <f t="shared" si="66"/>
        <v>0</v>
      </c>
      <c r="R82" s="108">
        <f t="shared" si="67"/>
        <v>0</v>
      </c>
      <c r="S82" s="100">
        <f t="shared" si="68"/>
        <v>0</v>
      </c>
      <c r="T82" s="100">
        <f t="shared" si="69"/>
        <v>0</v>
      </c>
      <c r="U82" s="101">
        <f t="shared" si="70"/>
        <v>0</v>
      </c>
      <c r="V82" s="102">
        <f t="shared" si="71"/>
        <v>0</v>
      </c>
      <c r="W82" s="102">
        <f t="shared" si="72"/>
        <v>0</v>
      </c>
      <c r="X82" s="167">
        <f t="shared" si="73"/>
        <v>0.6</v>
      </c>
      <c r="Y82" s="103">
        <f t="shared" si="74"/>
        <v>0</v>
      </c>
      <c r="Z82" s="48">
        <f t="shared" si="75"/>
        <v>0</v>
      </c>
      <c r="AA82" s="48">
        <f t="shared" si="76"/>
        <v>0</v>
      </c>
      <c r="AB82" s="49">
        <f t="shared" si="77"/>
        <v>0</v>
      </c>
      <c r="AC82" s="109">
        <f t="shared" si="78"/>
        <v>0</v>
      </c>
      <c r="AD82" s="82">
        <f t="shared" si="79"/>
        <v>0</v>
      </c>
      <c r="AE82" s="110">
        <f t="shared" si="80"/>
        <v>0</v>
      </c>
      <c r="AF82" s="213">
        <v>29</v>
      </c>
      <c r="AG82" s="214">
        <v>2</v>
      </c>
      <c r="AH82" s="215">
        <v>2004</v>
      </c>
      <c r="AI82" s="157" t="s">
        <v>20</v>
      </c>
      <c r="AJ82" s="213">
        <v>1</v>
      </c>
      <c r="AK82" s="214">
        <v>3</v>
      </c>
      <c r="AL82" s="215">
        <v>2004</v>
      </c>
      <c r="AM82" s="54">
        <f t="shared" si="81"/>
        <v>0</v>
      </c>
      <c r="AN82" s="50">
        <f t="shared" si="82"/>
        <v>0</v>
      </c>
      <c r="AO82" s="51">
        <f t="shared" si="83"/>
        <v>0</v>
      </c>
      <c r="AP82" s="51">
        <f t="shared" si="84"/>
        <v>0</v>
      </c>
      <c r="AQ82" s="12">
        <f t="shared" si="85"/>
        <v>0</v>
      </c>
      <c r="AR82" s="12">
        <f t="shared" si="86"/>
        <v>0</v>
      </c>
      <c r="AS82" s="20">
        <f t="shared" si="87"/>
        <v>0</v>
      </c>
      <c r="AT82" s="44">
        <v>2</v>
      </c>
      <c r="AU82" s="42">
        <v>4</v>
      </c>
      <c r="AV82" s="22">
        <v>6</v>
      </c>
      <c r="AW82" s="43">
        <v>9</v>
      </c>
      <c r="AX82" s="41">
        <v>11</v>
      </c>
      <c r="AY82" s="45">
        <v>29</v>
      </c>
      <c r="AZ82" s="21">
        <v>28</v>
      </c>
      <c r="BA82" s="46">
        <v>31</v>
      </c>
      <c r="BB82" s="47">
        <v>30</v>
      </c>
      <c r="BC82" s="13">
        <f t="shared" si="88"/>
        <v>31</v>
      </c>
      <c r="BD82" s="24">
        <f t="shared" si="89"/>
        <v>0</v>
      </c>
      <c r="BE82" s="31">
        <f t="shared" si="90"/>
        <v>0</v>
      </c>
      <c r="BF82" s="29" t="e">
        <f t="shared" si="91"/>
        <v>#NUM!</v>
      </c>
      <c r="BG82" s="29" t="e">
        <f t="shared" si="92"/>
        <v>#NUM!</v>
      </c>
      <c r="BH82" s="23" t="e">
        <f t="shared" si="93"/>
        <v>#NUM!</v>
      </c>
      <c r="BI82" s="280"/>
    </row>
    <row r="83" spans="1:61" ht="13.5" thickBot="1" x14ac:dyDescent="0.25">
      <c r="A83" s="80"/>
      <c r="B83" s="111">
        <f t="shared" si="94"/>
        <v>476</v>
      </c>
      <c r="C83" s="112"/>
      <c r="D83" s="256"/>
      <c r="E83" s="163"/>
      <c r="F83" s="163"/>
      <c r="G83" s="163"/>
      <c r="H83" s="106"/>
      <c r="I83" s="106"/>
      <c r="J83" s="106"/>
      <c r="K83" s="261"/>
      <c r="L83" s="261"/>
      <c r="M83" s="261"/>
      <c r="N83" s="158" t="e">
        <f t="shared" si="63"/>
        <v>#NUM!</v>
      </c>
      <c r="O83" s="252">
        <f t="shared" si="64"/>
        <v>0</v>
      </c>
      <c r="P83" s="253">
        <f t="shared" si="65"/>
        <v>0</v>
      </c>
      <c r="Q83" s="253">
        <f t="shared" si="66"/>
        <v>0</v>
      </c>
      <c r="R83" s="108">
        <f t="shared" si="67"/>
        <v>0</v>
      </c>
      <c r="S83" s="100">
        <f t="shared" si="68"/>
        <v>0</v>
      </c>
      <c r="T83" s="100">
        <f t="shared" si="69"/>
        <v>0</v>
      </c>
      <c r="U83" s="101">
        <f t="shared" si="70"/>
        <v>0</v>
      </c>
      <c r="V83" s="102">
        <f t="shared" si="71"/>
        <v>0</v>
      </c>
      <c r="W83" s="102">
        <f t="shared" si="72"/>
        <v>0</v>
      </c>
      <c r="X83" s="167">
        <f t="shared" si="73"/>
        <v>0.6</v>
      </c>
      <c r="Y83" s="103">
        <f t="shared" si="74"/>
        <v>0</v>
      </c>
      <c r="Z83" s="48">
        <f t="shared" si="75"/>
        <v>0</v>
      </c>
      <c r="AA83" s="48">
        <f t="shared" si="76"/>
        <v>0</v>
      </c>
      <c r="AB83" s="49">
        <f t="shared" si="77"/>
        <v>0</v>
      </c>
      <c r="AC83" s="109">
        <f t="shared" si="78"/>
        <v>0</v>
      </c>
      <c r="AD83" s="82">
        <f t="shared" si="79"/>
        <v>0</v>
      </c>
      <c r="AE83" s="110">
        <f t="shared" si="80"/>
        <v>0</v>
      </c>
      <c r="AF83" s="213">
        <v>29</v>
      </c>
      <c r="AG83" s="214">
        <v>2</v>
      </c>
      <c r="AH83" s="215">
        <v>2004</v>
      </c>
      <c r="AI83" s="157" t="s">
        <v>20</v>
      </c>
      <c r="AJ83" s="213">
        <v>1</v>
      </c>
      <c r="AK83" s="214">
        <v>3</v>
      </c>
      <c r="AL83" s="215">
        <v>2004</v>
      </c>
      <c r="AM83" s="54">
        <f t="shared" si="81"/>
        <v>0</v>
      </c>
      <c r="AN83" s="50">
        <f t="shared" si="82"/>
        <v>0</v>
      </c>
      <c r="AO83" s="51">
        <f t="shared" si="83"/>
        <v>0</v>
      </c>
      <c r="AP83" s="51">
        <f t="shared" si="84"/>
        <v>0</v>
      </c>
      <c r="AQ83" s="12">
        <f t="shared" si="85"/>
        <v>0</v>
      </c>
      <c r="AR83" s="12">
        <f t="shared" si="86"/>
        <v>0</v>
      </c>
      <c r="AS83" s="20">
        <f t="shared" si="87"/>
        <v>0</v>
      </c>
      <c r="AT83" s="44">
        <v>2</v>
      </c>
      <c r="AU83" s="42">
        <v>4</v>
      </c>
      <c r="AV83" s="22">
        <v>6</v>
      </c>
      <c r="AW83" s="43">
        <v>9</v>
      </c>
      <c r="AX83" s="41">
        <v>11</v>
      </c>
      <c r="AY83" s="45">
        <v>29</v>
      </c>
      <c r="AZ83" s="21">
        <v>28</v>
      </c>
      <c r="BA83" s="46">
        <v>31</v>
      </c>
      <c r="BB83" s="47">
        <v>30</v>
      </c>
      <c r="BC83" s="13">
        <f t="shared" si="88"/>
        <v>31</v>
      </c>
      <c r="BD83" s="24">
        <f t="shared" si="89"/>
        <v>0</v>
      </c>
      <c r="BE83" s="31">
        <f t="shared" si="90"/>
        <v>0</v>
      </c>
      <c r="BF83" s="29" t="e">
        <f t="shared" si="91"/>
        <v>#NUM!</v>
      </c>
      <c r="BG83" s="29" t="e">
        <f t="shared" si="92"/>
        <v>#NUM!</v>
      </c>
      <c r="BH83" s="23" t="e">
        <f t="shared" si="93"/>
        <v>#NUM!</v>
      </c>
      <c r="BI83" s="280"/>
    </row>
    <row r="84" spans="1:61" ht="13.5" thickBot="1" x14ac:dyDescent="0.25">
      <c r="A84" s="80"/>
      <c r="B84" s="111">
        <f t="shared" si="94"/>
        <v>477</v>
      </c>
      <c r="C84" s="112"/>
      <c r="D84" s="256"/>
      <c r="E84" s="163"/>
      <c r="F84" s="163"/>
      <c r="G84" s="163"/>
      <c r="H84" s="106"/>
      <c r="I84" s="106"/>
      <c r="J84" s="106"/>
      <c r="K84" s="261"/>
      <c r="L84" s="261"/>
      <c r="M84" s="261"/>
      <c r="N84" s="158" t="e">
        <f t="shared" si="63"/>
        <v>#NUM!</v>
      </c>
      <c r="O84" s="252">
        <f t="shared" si="64"/>
        <v>0</v>
      </c>
      <c r="P84" s="253">
        <f t="shared" si="65"/>
        <v>0</v>
      </c>
      <c r="Q84" s="253">
        <f t="shared" si="66"/>
        <v>0</v>
      </c>
      <c r="R84" s="108">
        <f t="shared" si="67"/>
        <v>0</v>
      </c>
      <c r="S84" s="100">
        <f t="shared" si="68"/>
        <v>0</v>
      </c>
      <c r="T84" s="100">
        <f t="shared" si="69"/>
        <v>0</v>
      </c>
      <c r="U84" s="101">
        <f t="shared" si="70"/>
        <v>0</v>
      </c>
      <c r="V84" s="102">
        <f t="shared" si="71"/>
        <v>0</v>
      </c>
      <c r="W84" s="102">
        <f t="shared" si="72"/>
        <v>0</v>
      </c>
      <c r="X84" s="167">
        <f t="shared" si="73"/>
        <v>0.6</v>
      </c>
      <c r="Y84" s="103">
        <f t="shared" si="74"/>
        <v>0</v>
      </c>
      <c r="Z84" s="48">
        <f t="shared" si="75"/>
        <v>0</v>
      </c>
      <c r="AA84" s="48">
        <f t="shared" si="76"/>
        <v>0</v>
      </c>
      <c r="AB84" s="49">
        <f t="shared" si="77"/>
        <v>0</v>
      </c>
      <c r="AC84" s="109">
        <f t="shared" si="78"/>
        <v>0</v>
      </c>
      <c r="AD84" s="82">
        <f t="shared" si="79"/>
        <v>0</v>
      </c>
      <c r="AE84" s="110">
        <f t="shared" si="80"/>
        <v>0</v>
      </c>
      <c r="AF84" s="213">
        <v>29</v>
      </c>
      <c r="AG84" s="214">
        <v>2</v>
      </c>
      <c r="AH84" s="215">
        <v>2004</v>
      </c>
      <c r="AI84" s="157" t="s">
        <v>20</v>
      </c>
      <c r="AJ84" s="213">
        <v>1</v>
      </c>
      <c r="AK84" s="214">
        <v>3</v>
      </c>
      <c r="AL84" s="215">
        <v>2004</v>
      </c>
      <c r="AM84" s="54">
        <f t="shared" si="81"/>
        <v>0</v>
      </c>
      <c r="AN84" s="50">
        <f t="shared" si="82"/>
        <v>0</v>
      </c>
      <c r="AO84" s="51">
        <f t="shared" si="83"/>
        <v>0</v>
      </c>
      <c r="AP84" s="51">
        <f t="shared" si="84"/>
        <v>0</v>
      </c>
      <c r="AQ84" s="12">
        <f t="shared" si="85"/>
        <v>0</v>
      </c>
      <c r="AR84" s="12">
        <f t="shared" si="86"/>
        <v>0</v>
      </c>
      <c r="AS84" s="20">
        <f t="shared" si="87"/>
        <v>0</v>
      </c>
      <c r="AT84" s="44">
        <v>2</v>
      </c>
      <c r="AU84" s="42">
        <v>4</v>
      </c>
      <c r="AV84" s="22">
        <v>6</v>
      </c>
      <c r="AW84" s="43">
        <v>9</v>
      </c>
      <c r="AX84" s="41">
        <v>11</v>
      </c>
      <c r="AY84" s="45">
        <v>29</v>
      </c>
      <c r="AZ84" s="21">
        <v>28</v>
      </c>
      <c r="BA84" s="46">
        <v>31</v>
      </c>
      <c r="BB84" s="47">
        <v>30</v>
      </c>
      <c r="BC84" s="13">
        <f t="shared" si="88"/>
        <v>31</v>
      </c>
      <c r="BD84" s="24">
        <f t="shared" si="89"/>
        <v>0</v>
      </c>
      <c r="BE84" s="31">
        <f t="shared" si="90"/>
        <v>0</v>
      </c>
      <c r="BF84" s="29" t="e">
        <f t="shared" si="91"/>
        <v>#NUM!</v>
      </c>
      <c r="BG84" s="29" t="e">
        <f t="shared" si="92"/>
        <v>#NUM!</v>
      </c>
      <c r="BH84" s="23" t="e">
        <f t="shared" si="93"/>
        <v>#NUM!</v>
      </c>
      <c r="BI84" s="280"/>
    </row>
    <row r="85" spans="1:61" ht="13.5" thickBot="1" x14ac:dyDescent="0.25">
      <c r="A85" s="80"/>
      <c r="B85" s="111">
        <f t="shared" si="94"/>
        <v>478</v>
      </c>
      <c r="C85" s="112"/>
      <c r="D85" s="256"/>
      <c r="E85" s="163"/>
      <c r="F85" s="163"/>
      <c r="G85" s="163"/>
      <c r="H85" s="106"/>
      <c r="I85" s="106"/>
      <c r="J85" s="106"/>
      <c r="K85" s="261"/>
      <c r="L85" s="261"/>
      <c r="M85" s="261"/>
      <c r="N85" s="158" t="e">
        <f t="shared" si="63"/>
        <v>#NUM!</v>
      </c>
      <c r="O85" s="252">
        <f t="shared" si="64"/>
        <v>0</v>
      </c>
      <c r="P85" s="253">
        <f t="shared" si="65"/>
        <v>0</v>
      </c>
      <c r="Q85" s="253">
        <f t="shared" si="66"/>
        <v>0</v>
      </c>
      <c r="R85" s="108">
        <f t="shared" si="67"/>
        <v>0</v>
      </c>
      <c r="S85" s="100">
        <f t="shared" si="68"/>
        <v>0</v>
      </c>
      <c r="T85" s="100">
        <f t="shared" si="69"/>
        <v>0</v>
      </c>
      <c r="U85" s="101">
        <f t="shared" si="70"/>
        <v>0</v>
      </c>
      <c r="V85" s="102">
        <f t="shared" si="71"/>
        <v>0</v>
      </c>
      <c r="W85" s="102">
        <f t="shared" si="72"/>
        <v>0</v>
      </c>
      <c r="X85" s="167">
        <f t="shared" si="73"/>
        <v>0.6</v>
      </c>
      <c r="Y85" s="103">
        <f t="shared" si="74"/>
        <v>0</v>
      </c>
      <c r="Z85" s="48">
        <f t="shared" si="75"/>
        <v>0</v>
      </c>
      <c r="AA85" s="48">
        <f t="shared" si="76"/>
        <v>0</v>
      </c>
      <c r="AB85" s="49">
        <f t="shared" si="77"/>
        <v>0</v>
      </c>
      <c r="AC85" s="109">
        <f t="shared" si="78"/>
        <v>0</v>
      </c>
      <c r="AD85" s="82">
        <f t="shared" si="79"/>
        <v>0</v>
      </c>
      <c r="AE85" s="110">
        <f t="shared" si="80"/>
        <v>0</v>
      </c>
      <c r="AF85" s="213">
        <v>29</v>
      </c>
      <c r="AG85" s="214">
        <v>2</v>
      </c>
      <c r="AH85" s="215">
        <v>2004</v>
      </c>
      <c r="AI85" s="157" t="s">
        <v>20</v>
      </c>
      <c r="AJ85" s="213">
        <v>1</v>
      </c>
      <c r="AK85" s="214">
        <v>3</v>
      </c>
      <c r="AL85" s="215">
        <v>2004</v>
      </c>
      <c r="AM85" s="54">
        <f t="shared" si="81"/>
        <v>0</v>
      </c>
      <c r="AN85" s="50">
        <f t="shared" si="82"/>
        <v>0</v>
      </c>
      <c r="AO85" s="51">
        <f t="shared" si="83"/>
        <v>0</v>
      </c>
      <c r="AP85" s="51">
        <f t="shared" si="84"/>
        <v>0</v>
      </c>
      <c r="AQ85" s="12">
        <f t="shared" si="85"/>
        <v>0</v>
      </c>
      <c r="AR85" s="12">
        <f t="shared" si="86"/>
        <v>0</v>
      </c>
      <c r="AS85" s="20">
        <f t="shared" si="87"/>
        <v>0</v>
      </c>
      <c r="AT85" s="44">
        <v>2</v>
      </c>
      <c r="AU85" s="42">
        <v>4</v>
      </c>
      <c r="AV85" s="22">
        <v>6</v>
      </c>
      <c r="AW85" s="43">
        <v>9</v>
      </c>
      <c r="AX85" s="41">
        <v>11</v>
      </c>
      <c r="AY85" s="45">
        <v>29</v>
      </c>
      <c r="AZ85" s="21">
        <v>28</v>
      </c>
      <c r="BA85" s="46">
        <v>31</v>
      </c>
      <c r="BB85" s="47">
        <v>30</v>
      </c>
      <c r="BC85" s="13">
        <f t="shared" si="88"/>
        <v>31</v>
      </c>
      <c r="BD85" s="24">
        <f t="shared" si="89"/>
        <v>0</v>
      </c>
      <c r="BE85" s="31">
        <f t="shared" si="90"/>
        <v>0</v>
      </c>
      <c r="BF85" s="29" t="e">
        <f t="shared" si="91"/>
        <v>#NUM!</v>
      </c>
      <c r="BG85" s="29" t="e">
        <f t="shared" si="92"/>
        <v>#NUM!</v>
      </c>
      <c r="BH85" s="23" t="e">
        <f t="shared" si="93"/>
        <v>#NUM!</v>
      </c>
      <c r="BI85" s="280"/>
    </row>
    <row r="86" spans="1:61" ht="13.5" thickBot="1" x14ac:dyDescent="0.25">
      <c r="A86" s="80"/>
      <c r="B86" s="111">
        <f t="shared" si="94"/>
        <v>479</v>
      </c>
      <c r="C86" s="112"/>
      <c r="D86" s="256"/>
      <c r="E86" s="163"/>
      <c r="F86" s="163"/>
      <c r="G86" s="163"/>
      <c r="H86" s="106"/>
      <c r="I86" s="106"/>
      <c r="J86" s="106"/>
      <c r="K86" s="261"/>
      <c r="L86" s="261"/>
      <c r="M86" s="261"/>
      <c r="N86" s="158" t="e">
        <f t="shared" si="63"/>
        <v>#NUM!</v>
      </c>
      <c r="O86" s="252">
        <f t="shared" si="64"/>
        <v>0</v>
      </c>
      <c r="P86" s="253">
        <f t="shared" si="65"/>
        <v>0</v>
      </c>
      <c r="Q86" s="253">
        <f t="shared" si="66"/>
        <v>0</v>
      </c>
      <c r="R86" s="108">
        <f t="shared" si="67"/>
        <v>0</v>
      </c>
      <c r="S86" s="100">
        <f t="shared" si="68"/>
        <v>0</v>
      </c>
      <c r="T86" s="100">
        <f t="shared" si="69"/>
        <v>0</v>
      </c>
      <c r="U86" s="101">
        <f t="shared" si="70"/>
        <v>0</v>
      </c>
      <c r="V86" s="102">
        <f t="shared" si="71"/>
        <v>0</v>
      </c>
      <c r="W86" s="102">
        <f t="shared" si="72"/>
        <v>0</v>
      </c>
      <c r="X86" s="167">
        <f t="shared" si="73"/>
        <v>0.6</v>
      </c>
      <c r="Y86" s="103">
        <f t="shared" si="74"/>
        <v>0</v>
      </c>
      <c r="Z86" s="48">
        <f t="shared" si="75"/>
        <v>0</v>
      </c>
      <c r="AA86" s="48">
        <f t="shared" si="76"/>
        <v>0</v>
      </c>
      <c r="AB86" s="49">
        <f t="shared" si="77"/>
        <v>0</v>
      </c>
      <c r="AC86" s="109">
        <f t="shared" si="78"/>
        <v>0</v>
      </c>
      <c r="AD86" s="82">
        <f t="shared" si="79"/>
        <v>0</v>
      </c>
      <c r="AE86" s="110">
        <f t="shared" si="80"/>
        <v>0</v>
      </c>
      <c r="AF86" s="213">
        <v>29</v>
      </c>
      <c r="AG86" s="214">
        <v>2</v>
      </c>
      <c r="AH86" s="215">
        <v>2004</v>
      </c>
      <c r="AI86" s="157" t="s">
        <v>20</v>
      </c>
      <c r="AJ86" s="213">
        <v>1</v>
      </c>
      <c r="AK86" s="214">
        <v>3</v>
      </c>
      <c r="AL86" s="215">
        <v>2004</v>
      </c>
      <c r="AM86" s="54">
        <f t="shared" si="81"/>
        <v>0</v>
      </c>
      <c r="AN86" s="50">
        <f t="shared" si="82"/>
        <v>0</v>
      </c>
      <c r="AO86" s="51">
        <f t="shared" si="83"/>
        <v>0</v>
      </c>
      <c r="AP86" s="51">
        <f t="shared" si="84"/>
        <v>0</v>
      </c>
      <c r="AQ86" s="12">
        <f t="shared" si="85"/>
        <v>0</v>
      </c>
      <c r="AR86" s="12">
        <f t="shared" si="86"/>
        <v>0</v>
      </c>
      <c r="AS86" s="20">
        <f t="shared" si="87"/>
        <v>0</v>
      </c>
      <c r="AT86" s="44">
        <v>2</v>
      </c>
      <c r="AU86" s="42">
        <v>4</v>
      </c>
      <c r="AV86" s="22">
        <v>6</v>
      </c>
      <c r="AW86" s="43">
        <v>9</v>
      </c>
      <c r="AX86" s="41">
        <v>11</v>
      </c>
      <c r="AY86" s="45">
        <v>29</v>
      </c>
      <c r="AZ86" s="21">
        <v>28</v>
      </c>
      <c r="BA86" s="46">
        <v>31</v>
      </c>
      <c r="BB86" s="47">
        <v>30</v>
      </c>
      <c r="BC86" s="13">
        <f t="shared" si="88"/>
        <v>31</v>
      </c>
      <c r="BD86" s="24">
        <f t="shared" si="89"/>
        <v>0</v>
      </c>
      <c r="BE86" s="31">
        <f t="shared" si="90"/>
        <v>0</v>
      </c>
      <c r="BF86" s="29" t="e">
        <f t="shared" si="91"/>
        <v>#NUM!</v>
      </c>
      <c r="BG86" s="29" t="e">
        <f t="shared" si="92"/>
        <v>#NUM!</v>
      </c>
      <c r="BH86" s="23" t="e">
        <f t="shared" si="93"/>
        <v>#NUM!</v>
      </c>
      <c r="BI86" s="280"/>
    </row>
    <row r="87" spans="1:61" ht="13.5" thickBot="1" x14ac:dyDescent="0.25">
      <c r="A87" s="80"/>
      <c r="B87" s="148">
        <f t="shared" si="94"/>
        <v>480</v>
      </c>
      <c r="C87" s="149"/>
      <c r="D87" s="257"/>
      <c r="E87" s="164"/>
      <c r="F87" s="164"/>
      <c r="G87" s="164"/>
      <c r="H87" s="150"/>
      <c r="I87" s="150"/>
      <c r="J87" s="150"/>
      <c r="K87" s="263"/>
      <c r="L87" s="263"/>
      <c r="M87" s="263"/>
      <c r="N87" s="158" t="e">
        <f t="shared" si="63"/>
        <v>#NUM!</v>
      </c>
      <c r="O87" s="252">
        <f t="shared" si="64"/>
        <v>0</v>
      </c>
      <c r="P87" s="253">
        <f t="shared" si="65"/>
        <v>0</v>
      </c>
      <c r="Q87" s="253">
        <f t="shared" si="66"/>
        <v>0</v>
      </c>
      <c r="R87" s="161">
        <f t="shared" si="67"/>
        <v>0</v>
      </c>
      <c r="S87" s="151">
        <f t="shared" si="68"/>
        <v>0</v>
      </c>
      <c r="T87" s="151">
        <f t="shared" si="69"/>
        <v>0</v>
      </c>
      <c r="U87" s="152">
        <f t="shared" si="70"/>
        <v>0</v>
      </c>
      <c r="V87" s="153">
        <f t="shared" si="71"/>
        <v>0</v>
      </c>
      <c r="W87" s="153">
        <f t="shared" si="72"/>
        <v>0</v>
      </c>
      <c r="X87" s="168">
        <f t="shared" si="73"/>
        <v>0.6</v>
      </c>
      <c r="Y87" s="103">
        <f t="shared" si="74"/>
        <v>0</v>
      </c>
      <c r="Z87" s="48">
        <f t="shared" si="75"/>
        <v>0</v>
      </c>
      <c r="AA87" s="48">
        <f t="shared" si="76"/>
        <v>0</v>
      </c>
      <c r="AB87" s="49">
        <f t="shared" si="77"/>
        <v>0</v>
      </c>
      <c r="AC87" s="109">
        <f t="shared" si="78"/>
        <v>0</v>
      </c>
      <c r="AD87" s="82">
        <f t="shared" si="79"/>
        <v>0</v>
      </c>
      <c r="AE87" s="110">
        <f t="shared" si="80"/>
        <v>0</v>
      </c>
      <c r="AF87" s="213">
        <v>29</v>
      </c>
      <c r="AG87" s="214">
        <v>2</v>
      </c>
      <c r="AH87" s="215">
        <v>2004</v>
      </c>
      <c r="AI87" s="157" t="s">
        <v>20</v>
      </c>
      <c r="AJ87" s="213">
        <v>1</v>
      </c>
      <c r="AK87" s="214">
        <v>3</v>
      </c>
      <c r="AL87" s="215">
        <v>2004</v>
      </c>
      <c r="AM87" s="54">
        <f t="shared" si="81"/>
        <v>0</v>
      </c>
      <c r="AN87" s="50">
        <f t="shared" si="82"/>
        <v>0</v>
      </c>
      <c r="AO87" s="51">
        <f t="shared" si="83"/>
        <v>0</v>
      </c>
      <c r="AP87" s="51">
        <f t="shared" si="84"/>
        <v>0</v>
      </c>
      <c r="AQ87" s="12">
        <f t="shared" si="85"/>
        <v>0</v>
      </c>
      <c r="AR87" s="12">
        <f t="shared" si="86"/>
        <v>0</v>
      </c>
      <c r="AS87" s="20">
        <f t="shared" si="87"/>
        <v>0</v>
      </c>
      <c r="AT87" s="44">
        <v>2</v>
      </c>
      <c r="AU87" s="42">
        <v>4</v>
      </c>
      <c r="AV87" s="22">
        <v>6</v>
      </c>
      <c r="AW87" s="43">
        <v>9</v>
      </c>
      <c r="AX87" s="41">
        <v>11</v>
      </c>
      <c r="AY87" s="45">
        <v>29</v>
      </c>
      <c r="AZ87" s="21">
        <v>28</v>
      </c>
      <c r="BA87" s="46">
        <v>31</v>
      </c>
      <c r="BB87" s="47">
        <v>30</v>
      </c>
      <c r="BC87" s="13">
        <f t="shared" si="88"/>
        <v>31</v>
      </c>
      <c r="BD87" s="24">
        <f t="shared" si="89"/>
        <v>0</v>
      </c>
      <c r="BE87" s="31">
        <f t="shared" si="90"/>
        <v>0</v>
      </c>
      <c r="BF87" s="29" t="e">
        <f t="shared" si="91"/>
        <v>#NUM!</v>
      </c>
      <c r="BG87" s="29" t="e">
        <f t="shared" si="92"/>
        <v>#NUM!</v>
      </c>
      <c r="BH87" s="23" t="e">
        <f t="shared" si="93"/>
        <v>#NUM!</v>
      </c>
      <c r="BI87" s="280"/>
    </row>
    <row r="88" spans="1:61" ht="14.25" thickTop="1" thickBot="1" x14ac:dyDescent="0.25">
      <c r="A88" s="80"/>
      <c r="B88" s="104">
        <f t="shared" si="94"/>
        <v>481</v>
      </c>
      <c r="C88" s="154"/>
      <c r="D88" s="258"/>
      <c r="E88" s="165"/>
      <c r="F88" s="165"/>
      <c r="G88" s="165"/>
      <c r="H88" s="107"/>
      <c r="I88" s="107"/>
      <c r="J88" s="107"/>
      <c r="K88" s="261"/>
      <c r="L88" s="261"/>
      <c r="M88" s="261"/>
      <c r="N88" s="158" t="e">
        <f t="shared" si="63"/>
        <v>#NUM!</v>
      </c>
      <c r="O88" s="252">
        <f t="shared" si="64"/>
        <v>0</v>
      </c>
      <c r="P88" s="253">
        <f t="shared" si="65"/>
        <v>0</v>
      </c>
      <c r="Q88" s="253">
        <f t="shared" si="66"/>
        <v>0</v>
      </c>
      <c r="R88" s="155">
        <f t="shared" si="67"/>
        <v>0</v>
      </c>
      <c r="S88" s="100">
        <f t="shared" si="68"/>
        <v>0</v>
      </c>
      <c r="T88" s="100">
        <f t="shared" si="69"/>
        <v>0</v>
      </c>
      <c r="U88" s="101">
        <f t="shared" si="70"/>
        <v>0</v>
      </c>
      <c r="V88" s="102">
        <f t="shared" si="71"/>
        <v>0</v>
      </c>
      <c r="W88" s="102">
        <f t="shared" si="72"/>
        <v>0</v>
      </c>
      <c r="X88" s="167">
        <f t="shared" si="73"/>
        <v>0.6</v>
      </c>
      <c r="Y88" s="103">
        <f t="shared" si="74"/>
        <v>0</v>
      </c>
      <c r="Z88" s="48">
        <f t="shared" si="75"/>
        <v>0</v>
      </c>
      <c r="AA88" s="48">
        <f t="shared" si="76"/>
        <v>0</v>
      </c>
      <c r="AB88" s="49">
        <f t="shared" si="77"/>
        <v>0</v>
      </c>
      <c r="AC88" s="109">
        <f t="shared" si="78"/>
        <v>0</v>
      </c>
      <c r="AD88" s="82">
        <f t="shared" si="79"/>
        <v>0</v>
      </c>
      <c r="AE88" s="110">
        <f t="shared" si="80"/>
        <v>0</v>
      </c>
      <c r="AF88" s="213">
        <v>29</v>
      </c>
      <c r="AG88" s="214">
        <v>2</v>
      </c>
      <c r="AH88" s="215">
        <v>2004</v>
      </c>
      <c r="AI88" s="157" t="s">
        <v>20</v>
      </c>
      <c r="AJ88" s="213">
        <v>1</v>
      </c>
      <c r="AK88" s="214">
        <v>3</v>
      </c>
      <c r="AL88" s="215">
        <v>2004</v>
      </c>
      <c r="AM88" s="54">
        <f t="shared" si="81"/>
        <v>0</v>
      </c>
      <c r="AN88" s="50">
        <f t="shared" si="82"/>
        <v>0</v>
      </c>
      <c r="AO88" s="51">
        <f t="shared" si="83"/>
        <v>0</v>
      </c>
      <c r="AP88" s="51">
        <f t="shared" si="84"/>
        <v>0</v>
      </c>
      <c r="AQ88" s="12">
        <f t="shared" si="85"/>
        <v>0</v>
      </c>
      <c r="AR88" s="12">
        <f t="shared" si="86"/>
        <v>0</v>
      </c>
      <c r="AS88" s="20">
        <f t="shared" si="87"/>
        <v>0</v>
      </c>
      <c r="AT88" s="44">
        <v>2</v>
      </c>
      <c r="AU88" s="42">
        <v>4</v>
      </c>
      <c r="AV88" s="22">
        <v>6</v>
      </c>
      <c r="AW88" s="43">
        <v>9</v>
      </c>
      <c r="AX88" s="41">
        <v>11</v>
      </c>
      <c r="AY88" s="45">
        <v>29</v>
      </c>
      <c r="AZ88" s="21">
        <v>28</v>
      </c>
      <c r="BA88" s="46">
        <v>31</v>
      </c>
      <c r="BB88" s="47">
        <v>30</v>
      </c>
      <c r="BC88" s="13">
        <f t="shared" si="88"/>
        <v>31</v>
      </c>
      <c r="BD88" s="24">
        <f t="shared" si="89"/>
        <v>0</v>
      </c>
      <c r="BE88" s="31">
        <f t="shared" si="90"/>
        <v>0</v>
      </c>
      <c r="BF88" s="29" t="e">
        <f t="shared" si="91"/>
        <v>#NUM!</v>
      </c>
      <c r="BG88" s="29" t="e">
        <f t="shared" si="92"/>
        <v>#NUM!</v>
      </c>
      <c r="BH88" s="23" t="e">
        <f t="shared" si="93"/>
        <v>#NUM!</v>
      </c>
      <c r="BI88" s="280"/>
    </row>
    <row r="89" spans="1:61" ht="13.5" thickBot="1" x14ac:dyDescent="0.25">
      <c r="A89" s="80"/>
      <c r="B89" s="111">
        <f t="shared" si="94"/>
        <v>482</v>
      </c>
      <c r="C89" s="112"/>
      <c r="D89" s="256"/>
      <c r="E89" s="163"/>
      <c r="F89" s="163"/>
      <c r="G89" s="163"/>
      <c r="H89" s="106"/>
      <c r="I89" s="106"/>
      <c r="J89" s="106"/>
      <c r="K89" s="261"/>
      <c r="L89" s="261"/>
      <c r="M89" s="261"/>
      <c r="N89" s="158" t="e">
        <f t="shared" si="63"/>
        <v>#NUM!</v>
      </c>
      <c r="O89" s="252">
        <f t="shared" si="64"/>
        <v>0</v>
      </c>
      <c r="P89" s="253">
        <f t="shared" si="65"/>
        <v>0</v>
      </c>
      <c r="Q89" s="253">
        <f t="shared" si="66"/>
        <v>0</v>
      </c>
      <c r="R89" s="108">
        <f t="shared" si="67"/>
        <v>0</v>
      </c>
      <c r="S89" s="100">
        <f t="shared" si="68"/>
        <v>0</v>
      </c>
      <c r="T89" s="100">
        <f t="shared" si="69"/>
        <v>0</v>
      </c>
      <c r="U89" s="101">
        <f t="shared" si="70"/>
        <v>0</v>
      </c>
      <c r="V89" s="102">
        <f t="shared" si="71"/>
        <v>0</v>
      </c>
      <c r="W89" s="102">
        <f t="shared" si="72"/>
        <v>0</v>
      </c>
      <c r="X89" s="167">
        <f t="shared" si="73"/>
        <v>0.6</v>
      </c>
      <c r="Y89" s="103">
        <f t="shared" si="74"/>
        <v>0</v>
      </c>
      <c r="Z89" s="48">
        <f t="shared" si="75"/>
        <v>0</v>
      </c>
      <c r="AA89" s="48">
        <f t="shared" si="76"/>
        <v>0</v>
      </c>
      <c r="AB89" s="49">
        <f t="shared" si="77"/>
        <v>0</v>
      </c>
      <c r="AC89" s="109">
        <f t="shared" si="78"/>
        <v>0</v>
      </c>
      <c r="AD89" s="82">
        <f t="shared" si="79"/>
        <v>0</v>
      </c>
      <c r="AE89" s="110">
        <f t="shared" si="80"/>
        <v>0</v>
      </c>
      <c r="AF89" s="213">
        <v>29</v>
      </c>
      <c r="AG89" s="214">
        <v>2</v>
      </c>
      <c r="AH89" s="215">
        <v>2004</v>
      </c>
      <c r="AI89" s="157" t="s">
        <v>20</v>
      </c>
      <c r="AJ89" s="213">
        <v>1</v>
      </c>
      <c r="AK89" s="214">
        <v>3</v>
      </c>
      <c r="AL89" s="215">
        <v>2004</v>
      </c>
      <c r="AM89" s="54">
        <f t="shared" si="81"/>
        <v>0</v>
      </c>
      <c r="AN89" s="50">
        <f t="shared" si="82"/>
        <v>0</v>
      </c>
      <c r="AO89" s="51">
        <f t="shared" si="83"/>
        <v>0</v>
      </c>
      <c r="AP89" s="51">
        <f t="shared" si="84"/>
        <v>0</v>
      </c>
      <c r="AQ89" s="12">
        <f t="shared" si="85"/>
        <v>0</v>
      </c>
      <c r="AR89" s="12">
        <f t="shared" si="86"/>
        <v>0</v>
      </c>
      <c r="AS89" s="20">
        <f t="shared" si="87"/>
        <v>0</v>
      </c>
      <c r="AT89" s="44">
        <v>2</v>
      </c>
      <c r="AU89" s="42">
        <v>4</v>
      </c>
      <c r="AV89" s="22">
        <v>6</v>
      </c>
      <c r="AW89" s="43">
        <v>9</v>
      </c>
      <c r="AX89" s="41">
        <v>11</v>
      </c>
      <c r="AY89" s="45">
        <v>29</v>
      </c>
      <c r="AZ89" s="21">
        <v>28</v>
      </c>
      <c r="BA89" s="46">
        <v>31</v>
      </c>
      <c r="BB89" s="47">
        <v>30</v>
      </c>
      <c r="BC89" s="13">
        <f t="shared" si="88"/>
        <v>31</v>
      </c>
      <c r="BD89" s="24">
        <f t="shared" si="89"/>
        <v>0</v>
      </c>
      <c r="BE89" s="31">
        <f t="shared" si="90"/>
        <v>0</v>
      </c>
      <c r="BF89" s="29" t="e">
        <f t="shared" si="91"/>
        <v>#NUM!</v>
      </c>
      <c r="BG89" s="29" t="e">
        <f t="shared" si="92"/>
        <v>#NUM!</v>
      </c>
      <c r="BH89" s="23" t="e">
        <f t="shared" si="93"/>
        <v>#NUM!</v>
      </c>
      <c r="BI89" s="280"/>
    </row>
    <row r="90" spans="1:61" ht="13.5" thickBot="1" x14ac:dyDescent="0.25">
      <c r="A90" s="80"/>
      <c r="B90" s="111">
        <f t="shared" si="94"/>
        <v>483</v>
      </c>
      <c r="C90" s="112"/>
      <c r="D90" s="256"/>
      <c r="E90" s="163"/>
      <c r="F90" s="163"/>
      <c r="G90" s="163"/>
      <c r="H90" s="106"/>
      <c r="I90" s="106"/>
      <c r="J90" s="106"/>
      <c r="K90" s="261"/>
      <c r="L90" s="261"/>
      <c r="M90" s="261"/>
      <c r="N90" s="158" t="e">
        <f t="shared" si="63"/>
        <v>#NUM!</v>
      </c>
      <c r="O90" s="252">
        <f t="shared" si="64"/>
        <v>0</v>
      </c>
      <c r="P90" s="253">
        <f t="shared" si="65"/>
        <v>0</v>
      </c>
      <c r="Q90" s="253">
        <f t="shared" si="66"/>
        <v>0</v>
      </c>
      <c r="R90" s="108">
        <f t="shared" si="67"/>
        <v>0</v>
      </c>
      <c r="S90" s="100">
        <f t="shared" si="68"/>
        <v>0</v>
      </c>
      <c r="T90" s="100">
        <f t="shared" si="69"/>
        <v>0</v>
      </c>
      <c r="U90" s="101">
        <f t="shared" si="70"/>
        <v>0</v>
      </c>
      <c r="V90" s="102">
        <f t="shared" si="71"/>
        <v>0</v>
      </c>
      <c r="W90" s="102">
        <f t="shared" si="72"/>
        <v>0</v>
      </c>
      <c r="X90" s="167">
        <f t="shared" si="73"/>
        <v>0.6</v>
      </c>
      <c r="Y90" s="103">
        <f t="shared" si="74"/>
        <v>0</v>
      </c>
      <c r="Z90" s="48">
        <f t="shared" si="75"/>
        <v>0</v>
      </c>
      <c r="AA90" s="48">
        <f t="shared" si="76"/>
        <v>0</v>
      </c>
      <c r="AB90" s="49">
        <f t="shared" si="77"/>
        <v>0</v>
      </c>
      <c r="AC90" s="109">
        <f t="shared" si="78"/>
        <v>0</v>
      </c>
      <c r="AD90" s="82">
        <f t="shared" si="79"/>
        <v>0</v>
      </c>
      <c r="AE90" s="110">
        <f t="shared" si="80"/>
        <v>0</v>
      </c>
      <c r="AF90" s="213">
        <v>29</v>
      </c>
      <c r="AG90" s="214">
        <v>2</v>
      </c>
      <c r="AH90" s="215">
        <v>2004</v>
      </c>
      <c r="AI90" s="157" t="s">
        <v>20</v>
      </c>
      <c r="AJ90" s="213">
        <v>1</v>
      </c>
      <c r="AK90" s="214">
        <v>3</v>
      </c>
      <c r="AL90" s="215">
        <v>2004</v>
      </c>
      <c r="AM90" s="54">
        <f t="shared" si="81"/>
        <v>0</v>
      </c>
      <c r="AN90" s="50">
        <f t="shared" si="82"/>
        <v>0</v>
      </c>
      <c r="AO90" s="51">
        <f t="shared" si="83"/>
        <v>0</v>
      </c>
      <c r="AP90" s="51">
        <f t="shared" si="84"/>
        <v>0</v>
      </c>
      <c r="AQ90" s="12">
        <f t="shared" si="85"/>
        <v>0</v>
      </c>
      <c r="AR90" s="12">
        <f t="shared" si="86"/>
        <v>0</v>
      </c>
      <c r="AS90" s="20">
        <f t="shared" si="87"/>
        <v>0</v>
      </c>
      <c r="AT90" s="44">
        <v>2</v>
      </c>
      <c r="AU90" s="42">
        <v>4</v>
      </c>
      <c r="AV90" s="22">
        <v>6</v>
      </c>
      <c r="AW90" s="43">
        <v>9</v>
      </c>
      <c r="AX90" s="41">
        <v>11</v>
      </c>
      <c r="AY90" s="45">
        <v>29</v>
      </c>
      <c r="AZ90" s="21">
        <v>28</v>
      </c>
      <c r="BA90" s="46">
        <v>31</v>
      </c>
      <c r="BB90" s="47">
        <v>30</v>
      </c>
      <c r="BC90" s="13">
        <f t="shared" si="88"/>
        <v>31</v>
      </c>
      <c r="BD90" s="24">
        <f t="shared" si="89"/>
        <v>0</v>
      </c>
      <c r="BE90" s="31">
        <f t="shared" si="90"/>
        <v>0</v>
      </c>
      <c r="BF90" s="29" t="e">
        <f t="shared" si="91"/>
        <v>#NUM!</v>
      </c>
      <c r="BG90" s="29" t="e">
        <f t="shared" si="92"/>
        <v>#NUM!</v>
      </c>
      <c r="BH90" s="23" t="e">
        <f t="shared" si="93"/>
        <v>#NUM!</v>
      </c>
      <c r="BI90" s="280"/>
    </row>
    <row r="91" spans="1:61" ht="13.5" thickBot="1" x14ac:dyDescent="0.25">
      <c r="A91" s="80"/>
      <c r="B91" s="111">
        <f t="shared" si="94"/>
        <v>484</v>
      </c>
      <c r="C91" s="112"/>
      <c r="D91" s="256"/>
      <c r="E91" s="163"/>
      <c r="F91" s="163"/>
      <c r="G91" s="163"/>
      <c r="H91" s="106"/>
      <c r="I91" s="106"/>
      <c r="J91" s="106"/>
      <c r="K91" s="261"/>
      <c r="L91" s="261"/>
      <c r="M91" s="261"/>
      <c r="N91" s="158" t="e">
        <f t="shared" si="63"/>
        <v>#NUM!</v>
      </c>
      <c r="O91" s="252">
        <f t="shared" si="64"/>
        <v>0</v>
      </c>
      <c r="P91" s="253">
        <f t="shared" si="65"/>
        <v>0</v>
      </c>
      <c r="Q91" s="253">
        <f t="shared" si="66"/>
        <v>0</v>
      </c>
      <c r="R91" s="108">
        <f t="shared" si="67"/>
        <v>0</v>
      </c>
      <c r="S91" s="100">
        <f t="shared" si="68"/>
        <v>0</v>
      </c>
      <c r="T91" s="100">
        <f t="shared" si="69"/>
        <v>0</v>
      </c>
      <c r="U91" s="101">
        <f t="shared" si="70"/>
        <v>0</v>
      </c>
      <c r="V91" s="102">
        <f t="shared" si="71"/>
        <v>0</v>
      </c>
      <c r="W91" s="102">
        <f t="shared" si="72"/>
        <v>0</v>
      </c>
      <c r="X91" s="167">
        <f t="shared" si="73"/>
        <v>0.6</v>
      </c>
      <c r="Y91" s="103">
        <f t="shared" si="74"/>
        <v>0</v>
      </c>
      <c r="Z91" s="48">
        <f t="shared" si="75"/>
        <v>0</v>
      </c>
      <c r="AA91" s="48">
        <f t="shared" si="76"/>
        <v>0</v>
      </c>
      <c r="AB91" s="49">
        <f t="shared" si="77"/>
        <v>0</v>
      </c>
      <c r="AC91" s="109">
        <f t="shared" si="78"/>
        <v>0</v>
      </c>
      <c r="AD91" s="82">
        <f t="shared" si="79"/>
        <v>0</v>
      </c>
      <c r="AE91" s="110">
        <f t="shared" si="80"/>
        <v>0</v>
      </c>
      <c r="AF91" s="213">
        <v>29</v>
      </c>
      <c r="AG91" s="214">
        <v>2</v>
      </c>
      <c r="AH91" s="215">
        <v>2004</v>
      </c>
      <c r="AI91" s="157" t="s">
        <v>20</v>
      </c>
      <c r="AJ91" s="213">
        <v>1</v>
      </c>
      <c r="AK91" s="214">
        <v>3</v>
      </c>
      <c r="AL91" s="215">
        <v>2004</v>
      </c>
      <c r="AM91" s="54">
        <f t="shared" si="81"/>
        <v>0</v>
      </c>
      <c r="AN91" s="50">
        <f t="shared" si="82"/>
        <v>0</v>
      </c>
      <c r="AO91" s="51">
        <f t="shared" si="83"/>
        <v>0</v>
      </c>
      <c r="AP91" s="51">
        <f t="shared" si="84"/>
        <v>0</v>
      </c>
      <c r="AQ91" s="12">
        <f t="shared" si="85"/>
        <v>0</v>
      </c>
      <c r="AR91" s="12">
        <f t="shared" si="86"/>
        <v>0</v>
      </c>
      <c r="AS91" s="20">
        <f t="shared" si="87"/>
        <v>0</v>
      </c>
      <c r="AT91" s="44">
        <v>2</v>
      </c>
      <c r="AU91" s="42">
        <v>4</v>
      </c>
      <c r="AV91" s="22">
        <v>6</v>
      </c>
      <c r="AW91" s="43">
        <v>9</v>
      </c>
      <c r="AX91" s="41">
        <v>11</v>
      </c>
      <c r="AY91" s="45">
        <v>29</v>
      </c>
      <c r="AZ91" s="21">
        <v>28</v>
      </c>
      <c r="BA91" s="46">
        <v>31</v>
      </c>
      <c r="BB91" s="47">
        <v>30</v>
      </c>
      <c r="BC91" s="13">
        <f t="shared" si="88"/>
        <v>31</v>
      </c>
      <c r="BD91" s="24">
        <f t="shared" si="89"/>
        <v>0</v>
      </c>
      <c r="BE91" s="31">
        <f t="shared" si="90"/>
        <v>0</v>
      </c>
      <c r="BF91" s="29" t="e">
        <f t="shared" si="91"/>
        <v>#NUM!</v>
      </c>
      <c r="BG91" s="29" t="e">
        <f t="shared" si="92"/>
        <v>#NUM!</v>
      </c>
      <c r="BH91" s="23" t="e">
        <f t="shared" si="93"/>
        <v>#NUM!</v>
      </c>
      <c r="BI91" s="280"/>
    </row>
    <row r="92" spans="1:61" ht="13.5" thickBot="1" x14ac:dyDescent="0.25">
      <c r="A92" s="80"/>
      <c r="B92" s="111">
        <f t="shared" si="94"/>
        <v>485</v>
      </c>
      <c r="C92" s="112"/>
      <c r="D92" s="256"/>
      <c r="E92" s="163"/>
      <c r="F92" s="163"/>
      <c r="G92" s="163"/>
      <c r="H92" s="106"/>
      <c r="I92" s="106"/>
      <c r="J92" s="106"/>
      <c r="K92" s="261"/>
      <c r="L92" s="261"/>
      <c r="M92" s="261"/>
      <c r="N92" s="158" t="e">
        <f t="shared" si="63"/>
        <v>#NUM!</v>
      </c>
      <c r="O92" s="252">
        <f t="shared" si="64"/>
        <v>0</v>
      </c>
      <c r="P92" s="253">
        <f t="shared" si="65"/>
        <v>0</v>
      </c>
      <c r="Q92" s="253">
        <f t="shared" si="66"/>
        <v>0</v>
      </c>
      <c r="R92" s="108">
        <f t="shared" si="67"/>
        <v>0</v>
      </c>
      <c r="S92" s="100">
        <f t="shared" si="68"/>
        <v>0</v>
      </c>
      <c r="T92" s="100">
        <f t="shared" si="69"/>
        <v>0</v>
      </c>
      <c r="U92" s="101">
        <f t="shared" si="70"/>
        <v>0</v>
      </c>
      <c r="V92" s="102">
        <f t="shared" si="71"/>
        <v>0</v>
      </c>
      <c r="W92" s="102">
        <f t="shared" si="72"/>
        <v>0</v>
      </c>
      <c r="X92" s="167">
        <f t="shared" si="73"/>
        <v>0.6</v>
      </c>
      <c r="Y92" s="103">
        <f t="shared" si="74"/>
        <v>0</v>
      </c>
      <c r="Z92" s="48">
        <f t="shared" si="75"/>
        <v>0</v>
      </c>
      <c r="AA92" s="48">
        <f t="shared" si="76"/>
        <v>0</v>
      </c>
      <c r="AB92" s="49">
        <f t="shared" si="77"/>
        <v>0</v>
      </c>
      <c r="AC92" s="109">
        <f t="shared" si="78"/>
        <v>0</v>
      </c>
      <c r="AD92" s="82">
        <f t="shared" si="79"/>
        <v>0</v>
      </c>
      <c r="AE92" s="110">
        <f t="shared" si="80"/>
        <v>0</v>
      </c>
      <c r="AF92" s="213">
        <v>29</v>
      </c>
      <c r="AG92" s="214">
        <v>2</v>
      </c>
      <c r="AH92" s="215">
        <v>2004</v>
      </c>
      <c r="AI92" s="157" t="s">
        <v>20</v>
      </c>
      <c r="AJ92" s="213">
        <v>1</v>
      </c>
      <c r="AK92" s="214">
        <v>3</v>
      </c>
      <c r="AL92" s="215">
        <v>2004</v>
      </c>
      <c r="AM92" s="54">
        <f t="shared" si="81"/>
        <v>0</v>
      </c>
      <c r="AN92" s="50">
        <f t="shared" si="82"/>
        <v>0</v>
      </c>
      <c r="AO92" s="51">
        <f t="shared" si="83"/>
        <v>0</v>
      </c>
      <c r="AP92" s="51">
        <f t="shared" si="84"/>
        <v>0</v>
      </c>
      <c r="AQ92" s="12">
        <f t="shared" si="85"/>
        <v>0</v>
      </c>
      <c r="AR92" s="12">
        <f t="shared" si="86"/>
        <v>0</v>
      </c>
      <c r="AS92" s="20">
        <f t="shared" si="87"/>
        <v>0</v>
      </c>
      <c r="AT92" s="44">
        <v>2</v>
      </c>
      <c r="AU92" s="42">
        <v>4</v>
      </c>
      <c r="AV92" s="22">
        <v>6</v>
      </c>
      <c r="AW92" s="43">
        <v>9</v>
      </c>
      <c r="AX92" s="41">
        <v>11</v>
      </c>
      <c r="AY92" s="45">
        <v>29</v>
      </c>
      <c r="AZ92" s="21">
        <v>28</v>
      </c>
      <c r="BA92" s="46">
        <v>31</v>
      </c>
      <c r="BB92" s="47">
        <v>30</v>
      </c>
      <c r="BC92" s="13">
        <f t="shared" si="88"/>
        <v>31</v>
      </c>
      <c r="BD92" s="24">
        <f t="shared" si="89"/>
        <v>0</v>
      </c>
      <c r="BE92" s="31">
        <f t="shared" si="90"/>
        <v>0</v>
      </c>
      <c r="BF92" s="29" t="e">
        <f t="shared" si="91"/>
        <v>#NUM!</v>
      </c>
      <c r="BG92" s="29" t="e">
        <f t="shared" si="92"/>
        <v>#NUM!</v>
      </c>
      <c r="BH92" s="23" t="e">
        <f t="shared" si="93"/>
        <v>#NUM!</v>
      </c>
      <c r="BI92" s="280"/>
    </row>
    <row r="93" spans="1:61" ht="13.5" thickBot="1" x14ac:dyDescent="0.25">
      <c r="A93" s="80"/>
      <c r="B93" s="111">
        <f t="shared" si="94"/>
        <v>486</v>
      </c>
      <c r="C93" s="112"/>
      <c r="D93" s="256"/>
      <c r="E93" s="163"/>
      <c r="F93" s="163"/>
      <c r="G93" s="163"/>
      <c r="H93" s="106"/>
      <c r="I93" s="106"/>
      <c r="J93" s="106"/>
      <c r="K93" s="261"/>
      <c r="L93" s="261"/>
      <c r="M93" s="261"/>
      <c r="N93" s="158" t="e">
        <f t="shared" si="63"/>
        <v>#NUM!</v>
      </c>
      <c r="O93" s="252">
        <f t="shared" si="64"/>
        <v>0</v>
      </c>
      <c r="P93" s="253">
        <f t="shared" si="65"/>
        <v>0</v>
      </c>
      <c r="Q93" s="253">
        <f t="shared" si="66"/>
        <v>0</v>
      </c>
      <c r="R93" s="108">
        <f t="shared" si="67"/>
        <v>0</v>
      </c>
      <c r="S93" s="100">
        <f t="shared" si="68"/>
        <v>0</v>
      </c>
      <c r="T93" s="100">
        <f t="shared" si="69"/>
        <v>0</v>
      </c>
      <c r="U93" s="101">
        <f t="shared" si="70"/>
        <v>0</v>
      </c>
      <c r="V93" s="102">
        <f t="shared" si="71"/>
        <v>0</v>
      </c>
      <c r="W93" s="102">
        <f t="shared" si="72"/>
        <v>0</v>
      </c>
      <c r="X93" s="167">
        <f t="shared" si="73"/>
        <v>0.6</v>
      </c>
      <c r="Y93" s="103">
        <f t="shared" si="74"/>
        <v>0</v>
      </c>
      <c r="Z93" s="48">
        <f t="shared" si="75"/>
        <v>0</v>
      </c>
      <c r="AA93" s="48">
        <f t="shared" si="76"/>
        <v>0</v>
      </c>
      <c r="AB93" s="49">
        <f t="shared" si="77"/>
        <v>0</v>
      </c>
      <c r="AC93" s="109">
        <f t="shared" si="78"/>
        <v>0</v>
      </c>
      <c r="AD93" s="82">
        <f t="shared" si="79"/>
        <v>0</v>
      </c>
      <c r="AE93" s="110">
        <f t="shared" si="80"/>
        <v>0</v>
      </c>
      <c r="AF93" s="213">
        <v>29</v>
      </c>
      <c r="AG93" s="214">
        <v>2</v>
      </c>
      <c r="AH93" s="215">
        <v>2004</v>
      </c>
      <c r="AI93" s="157" t="s">
        <v>20</v>
      </c>
      <c r="AJ93" s="213">
        <v>1</v>
      </c>
      <c r="AK93" s="214">
        <v>3</v>
      </c>
      <c r="AL93" s="215">
        <v>2004</v>
      </c>
      <c r="AM93" s="54">
        <f t="shared" si="81"/>
        <v>0</v>
      </c>
      <c r="AN93" s="50">
        <f t="shared" si="82"/>
        <v>0</v>
      </c>
      <c r="AO93" s="51">
        <f t="shared" si="83"/>
        <v>0</v>
      </c>
      <c r="AP93" s="51">
        <f t="shared" si="84"/>
        <v>0</v>
      </c>
      <c r="AQ93" s="12">
        <f t="shared" si="85"/>
        <v>0</v>
      </c>
      <c r="AR93" s="12">
        <f t="shared" si="86"/>
        <v>0</v>
      </c>
      <c r="AS93" s="20">
        <f t="shared" si="87"/>
        <v>0</v>
      </c>
      <c r="AT93" s="44">
        <v>2</v>
      </c>
      <c r="AU93" s="42">
        <v>4</v>
      </c>
      <c r="AV93" s="22">
        <v>6</v>
      </c>
      <c r="AW93" s="43">
        <v>9</v>
      </c>
      <c r="AX93" s="41">
        <v>11</v>
      </c>
      <c r="AY93" s="45">
        <v>29</v>
      </c>
      <c r="AZ93" s="21">
        <v>28</v>
      </c>
      <c r="BA93" s="46">
        <v>31</v>
      </c>
      <c r="BB93" s="47">
        <v>30</v>
      </c>
      <c r="BC93" s="13">
        <f t="shared" si="88"/>
        <v>31</v>
      </c>
      <c r="BD93" s="24">
        <f t="shared" si="89"/>
        <v>0</v>
      </c>
      <c r="BE93" s="31">
        <f t="shared" si="90"/>
        <v>0</v>
      </c>
      <c r="BF93" s="29" t="e">
        <f t="shared" si="91"/>
        <v>#NUM!</v>
      </c>
      <c r="BG93" s="29" t="e">
        <f t="shared" si="92"/>
        <v>#NUM!</v>
      </c>
      <c r="BH93" s="23" t="e">
        <f t="shared" si="93"/>
        <v>#NUM!</v>
      </c>
      <c r="BI93" s="280"/>
    </row>
    <row r="94" spans="1:61" ht="13.5" thickBot="1" x14ac:dyDescent="0.25">
      <c r="A94" s="80"/>
      <c r="B94" s="111">
        <f t="shared" si="94"/>
        <v>487</v>
      </c>
      <c r="C94" s="112"/>
      <c r="D94" s="256"/>
      <c r="E94" s="163"/>
      <c r="F94" s="163"/>
      <c r="G94" s="163"/>
      <c r="H94" s="106"/>
      <c r="I94" s="106"/>
      <c r="J94" s="106"/>
      <c r="K94" s="261"/>
      <c r="L94" s="261"/>
      <c r="M94" s="261"/>
      <c r="N94" s="158" t="e">
        <f t="shared" si="63"/>
        <v>#NUM!</v>
      </c>
      <c r="O94" s="252">
        <f t="shared" si="64"/>
        <v>0</v>
      </c>
      <c r="P94" s="253">
        <f t="shared" si="65"/>
        <v>0</v>
      </c>
      <c r="Q94" s="253">
        <f t="shared" si="66"/>
        <v>0</v>
      </c>
      <c r="R94" s="108">
        <f t="shared" si="67"/>
        <v>0</v>
      </c>
      <c r="S94" s="100">
        <f t="shared" si="68"/>
        <v>0</v>
      </c>
      <c r="T94" s="100">
        <f t="shared" si="69"/>
        <v>0</v>
      </c>
      <c r="U94" s="101">
        <f t="shared" si="70"/>
        <v>0</v>
      </c>
      <c r="V94" s="102">
        <f t="shared" si="71"/>
        <v>0</v>
      </c>
      <c r="W94" s="102">
        <f t="shared" si="72"/>
        <v>0</v>
      </c>
      <c r="X94" s="167">
        <f t="shared" si="73"/>
        <v>0.6</v>
      </c>
      <c r="Y94" s="103">
        <f t="shared" si="74"/>
        <v>0</v>
      </c>
      <c r="Z94" s="48">
        <f t="shared" si="75"/>
        <v>0</v>
      </c>
      <c r="AA94" s="48">
        <f t="shared" si="76"/>
        <v>0</v>
      </c>
      <c r="AB94" s="49">
        <f t="shared" si="77"/>
        <v>0</v>
      </c>
      <c r="AC94" s="109">
        <f t="shared" si="78"/>
        <v>0</v>
      </c>
      <c r="AD94" s="82">
        <f t="shared" si="79"/>
        <v>0</v>
      </c>
      <c r="AE94" s="110">
        <f t="shared" si="80"/>
        <v>0</v>
      </c>
      <c r="AF94" s="213">
        <v>29</v>
      </c>
      <c r="AG94" s="214">
        <v>2</v>
      </c>
      <c r="AH94" s="215">
        <v>2004</v>
      </c>
      <c r="AI94" s="157" t="s">
        <v>20</v>
      </c>
      <c r="AJ94" s="213">
        <v>1</v>
      </c>
      <c r="AK94" s="214">
        <v>3</v>
      </c>
      <c r="AL94" s="215">
        <v>2004</v>
      </c>
      <c r="AM94" s="54">
        <f t="shared" si="81"/>
        <v>0</v>
      </c>
      <c r="AN94" s="50">
        <f t="shared" si="82"/>
        <v>0</v>
      </c>
      <c r="AO94" s="51">
        <f t="shared" si="83"/>
        <v>0</v>
      </c>
      <c r="AP94" s="51">
        <f t="shared" si="84"/>
        <v>0</v>
      </c>
      <c r="AQ94" s="12">
        <f t="shared" si="85"/>
        <v>0</v>
      </c>
      <c r="AR94" s="12">
        <f t="shared" si="86"/>
        <v>0</v>
      </c>
      <c r="AS94" s="20">
        <f t="shared" si="87"/>
        <v>0</v>
      </c>
      <c r="AT94" s="44">
        <v>2</v>
      </c>
      <c r="AU94" s="42">
        <v>4</v>
      </c>
      <c r="AV94" s="22">
        <v>6</v>
      </c>
      <c r="AW94" s="43">
        <v>9</v>
      </c>
      <c r="AX94" s="41">
        <v>11</v>
      </c>
      <c r="AY94" s="45">
        <v>29</v>
      </c>
      <c r="AZ94" s="21">
        <v>28</v>
      </c>
      <c r="BA94" s="46">
        <v>31</v>
      </c>
      <c r="BB94" s="47">
        <v>30</v>
      </c>
      <c r="BC94" s="13">
        <f t="shared" si="88"/>
        <v>31</v>
      </c>
      <c r="BD94" s="24">
        <f t="shared" si="89"/>
        <v>0</v>
      </c>
      <c r="BE94" s="31">
        <f t="shared" si="90"/>
        <v>0</v>
      </c>
      <c r="BF94" s="29" t="e">
        <f t="shared" si="91"/>
        <v>#NUM!</v>
      </c>
      <c r="BG94" s="29" t="e">
        <f t="shared" si="92"/>
        <v>#NUM!</v>
      </c>
      <c r="BH94" s="23" t="e">
        <f t="shared" si="93"/>
        <v>#NUM!</v>
      </c>
      <c r="BI94" s="280"/>
    </row>
    <row r="95" spans="1:61" ht="13.5" thickBot="1" x14ac:dyDescent="0.25">
      <c r="A95" s="80"/>
      <c r="B95" s="111">
        <f t="shared" si="94"/>
        <v>488</v>
      </c>
      <c r="C95" s="112"/>
      <c r="D95" s="256"/>
      <c r="E95" s="163"/>
      <c r="F95" s="163"/>
      <c r="G95" s="163"/>
      <c r="H95" s="106"/>
      <c r="I95" s="106"/>
      <c r="J95" s="106"/>
      <c r="K95" s="261"/>
      <c r="L95" s="261"/>
      <c r="M95" s="261"/>
      <c r="N95" s="158" t="e">
        <f t="shared" si="63"/>
        <v>#NUM!</v>
      </c>
      <c r="O95" s="252">
        <f t="shared" si="64"/>
        <v>0</v>
      </c>
      <c r="P95" s="253">
        <f t="shared" si="65"/>
        <v>0</v>
      </c>
      <c r="Q95" s="253">
        <f t="shared" si="66"/>
        <v>0</v>
      </c>
      <c r="R95" s="108">
        <f t="shared" si="67"/>
        <v>0</v>
      </c>
      <c r="S95" s="100">
        <f t="shared" si="68"/>
        <v>0</v>
      </c>
      <c r="T95" s="100">
        <f t="shared" si="69"/>
        <v>0</v>
      </c>
      <c r="U95" s="101">
        <f t="shared" si="70"/>
        <v>0</v>
      </c>
      <c r="V95" s="102">
        <f t="shared" si="71"/>
        <v>0</v>
      </c>
      <c r="W95" s="102">
        <f t="shared" si="72"/>
        <v>0</v>
      </c>
      <c r="X95" s="167">
        <f t="shared" si="73"/>
        <v>0.6</v>
      </c>
      <c r="Y95" s="103">
        <f t="shared" si="74"/>
        <v>0</v>
      </c>
      <c r="Z95" s="48">
        <f t="shared" si="75"/>
        <v>0</v>
      </c>
      <c r="AA95" s="48">
        <f t="shared" si="76"/>
        <v>0</v>
      </c>
      <c r="AB95" s="49">
        <f t="shared" si="77"/>
        <v>0</v>
      </c>
      <c r="AC95" s="109">
        <f t="shared" si="78"/>
        <v>0</v>
      </c>
      <c r="AD95" s="82">
        <f t="shared" si="79"/>
        <v>0</v>
      </c>
      <c r="AE95" s="110">
        <f t="shared" si="80"/>
        <v>0</v>
      </c>
      <c r="AF95" s="213">
        <v>29</v>
      </c>
      <c r="AG95" s="214">
        <v>2</v>
      </c>
      <c r="AH95" s="215">
        <v>2004</v>
      </c>
      <c r="AI95" s="157" t="s">
        <v>20</v>
      </c>
      <c r="AJ95" s="213">
        <v>1</v>
      </c>
      <c r="AK95" s="214">
        <v>3</v>
      </c>
      <c r="AL95" s="215">
        <v>2004</v>
      </c>
      <c r="AM95" s="54">
        <f t="shared" si="81"/>
        <v>0</v>
      </c>
      <c r="AN95" s="50">
        <f t="shared" si="82"/>
        <v>0</v>
      </c>
      <c r="AO95" s="51">
        <f t="shared" si="83"/>
        <v>0</v>
      </c>
      <c r="AP95" s="51">
        <f t="shared" si="84"/>
        <v>0</v>
      </c>
      <c r="AQ95" s="12">
        <f t="shared" si="85"/>
        <v>0</v>
      </c>
      <c r="AR95" s="12">
        <f t="shared" si="86"/>
        <v>0</v>
      </c>
      <c r="AS95" s="20">
        <f t="shared" si="87"/>
        <v>0</v>
      </c>
      <c r="AT95" s="44">
        <v>2</v>
      </c>
      <c r="AU95" s="42">
        <v>4</v>
      </c>
      <c r="AV95" s="22">
        <v>6</v>
      </c>
      <c r="AW95" s="43">
        <v>9</v>
      </c>
      <c r="AX95" s="41">
        <v>11</v>
      </c>
      <c r="AY95" s="45">
        <v>29</v>
      </c>
      <c r="AZ95" s="21">
        <v>28</v>
      </c>
      <c r="BA95" s="46">
        <v>31</v>
      </c>
      <c r="BB95" s="47">
        <v>30</v>
      </c>
      <c r="BC95" s="13">
        <f t="shared" si="88"/>
        <v>31</v>
      </c>
      <c r="BD95" s="24">
        <f t="shared" si="89"/>
        <v>0</v>
      </c>
      <c r="BE95" s="31">
        <f t="shared" si="90"/>
        <v>0</v>
      </c>
      <c r="BF95" s="29" t="e">
        <f t="shared" si="91"/>
        <v>#NUM!</v>
      </c>
      <c r="BG95" s="29" t="e">
        <f t="shared" si="92"/>
        <v>#NUM!</v>
      </c>
      <c r="BH95" s="23" t="e">
        <f t="shared" si="93"/>
        <v>#NUM!</v>
      </c>
      <c r="BI95" s="280"/>
    </row>
    <row r="96" spans="1:61" ht="13.5" thickBot="1" x14ac:dyDescent="0.25">
      <c r="A96" s="80"/>
      <c r="B96" s="111">
        <f t="shared" si="94"/>
        <v>489</v>
      </c>
      <c r="C96" s="112"/>
      <c r="D96" s="256"/>
      <c r="E96" s="163"/>
      <c r="F96" s="163"/>
      <c r="G96" s="163"/>
      <c r="H96" s="106"/>
      <c r="I96" s="106"/>
      <c r="J96" s="106"/>
      <c r="K96" s="261"/>
      <c r="L96" s="261"/>
      <c r="M96" s="261"/>
      <c r="N96" s="158" t="e">
        <f t="shared" si="63"/>
        <v>#NUM!</v>
      </c>
      <c r="O96" s="252">
        <f t="shared" si="64"/>
        <v>0</v>
      </c>
      <c r="P96" s="253">
        <f t="shared" si="65"/>
        <v>0</v>
      </c>
      <c r="Q96" s="253">
        <f t="shared" si="66"/>
        <v>0</v>
      </c>
      <c r="R96" s="108">
        <f t="shared" si="67"/>
        <v>0</v>
      </c>
      <c r="S96" s="100">
        <f t="shared" si="68"/>
        <v>0</v>
      </c>
      <c r="T96" s="100">
        <f t="shared" si="69"/>
        <v>0</v>
      </c>
      <c r="U96" s="101">
        <f t="shared" si="70"/>
        <v>0</v>
      </c>
      <c r="V96" s="102">
        <f t="shared" si="71"/>
        <v>0</v>
      </c>
      <c r="W96" s="102">
        <f t="shared" si="72"/>
        <v>0</v>
      </c>
      <c r="X96" s="167">
        <f t="shared" si="73"/>
        <v>0.6</v>
      </c>
      <c r="Y96" s="103">
        <f t="shared" si="74"/>
        <v>0</v>
      </c>
      <c r="Z96" s="48">
        <f t="shared" si="75"/>
        <v>0</v>
      </c>
      <c r="AA96" s="48">
        <f t="shared" si="76"/>
        <v>0</v>
      </c>
      <c r="AB96" s="49">
        <f t="shared" si="77"/>
        <v>0</v>
      </c>
      <c r="AC96" s="109">
        <f t="shared" si="78"/>
        <v>0</v>
      </c>
      <c r="AD96" s="82">
        <f t="shared" si="79"/>
        <v>0</v>
      </c>
      <c r="AE96" s="110">
        <f t="shared" si="80"/>
        <v>0</v>
      </c>
      <c r="AF96" s="213">
        <v>29</v>
      </c>
      <c r="AG96" s="214">
        <v>2</v>
      </c>
      <c r="AH96" s="215">
        <v>2004</v>
      </c>
      <c r="AI96" s="157" t="s">
        <v>20</v>
      </c>
      <c r="AJ96" s="213">
        <v>1</v>
      </c>
      <c r="AK96" s="214">
        <v>3</v>
      </c>
      <c r="AL96" s="215">
        <v>2004</v>
      </c>
      <c r="AM96" s="54">
        <f t="shared" si="81"/>
        <v>0</v>
      </c>
      <c r="AN96" s="50">
        <f t="shared" si="82"/>
        <v>0</v>
      </c>
      <c r="AO96" s="51">
        <f t="shared" si="83"/>
        <v>0</v>
      </c>
      <c r="AP96" s="51">
        <f t="shared" si="84"/>
        <v>0</v>
      </c>
      <c r="AQ96" s="12">
        <f t="shared" si="85"/>
        <v>0</v>
      </c>
      <c r="AR96" s="12">
        <f t="shared" si="86"/>
        <v>0</v>
      </c>
      <c r="AS96" s="20">
        <f t="shared" si="87"/>
        <v>0</v>
      </c>
      <c r="AT96" s="44">
        <v>2</v>
      </c>
      <c r="AU96" s="42">
        <v>4</v>
      </c>
      <c r="AV96" s="22">
        <v>6</v>
      </c>
      <c r="AW96" s="43">
        <v>9</v>
      </c>
      <c r="AX96" s="41">
        <v>11</v>
      </c>
      <c r="AY96" s="45">
        <v>29</v>
      </c>
      <c r="AZ96" s="21">
        <v>28</v>
      </c>
      <c r="BA96" s="46">
        <v>31</v>
      </c>
      <c r="BB96" s="47">
        <v>30</v>
      </c>
      <c r="BC96" s="13">
        <f t="shared" si="88"/>
        <v>31</v>
      </c>
      <c r="BD96" s="24">
        <f t="shared" si="89"/>
        <v>0</v>
      </c>
      <c r="BE96" s="31">
        <f t="shared" si="90"/>
        <v>0</v>
      </c>
      <c r="BF96" s="29" t="e">
        <f t="shared" si="91"/>
        <v>#NUM!</v>
      </c>
      <c r="BG96" s="29" t="e">
        <f t="shared" si="92"/>
        <v>#NUM!</v>
      </c>
      <c r="BH96" s="23" t="e">
        <f t="shared" si="93"/>
        <v>#NUM!</v>
      </c>
      <c r="BI96" s="280"/>
    </row>
    <row r="97" spans="1:61" ht="13.5" thickBot="1" x14ac:dyDescent="0.25">
      <c r="A97" s="80"/>
      <c r="B97" s="148">
        <f t="shared" si="94"/>
        <v>490</v>
      </c>
      <c r="C97" s="149"/>
      <c r="D97" s="257"/>
      <c r="E97" s="164"/>
      <c r="F97" s="164"/>
      <c r="G97" s="164"/>
      <c r="H97" s="150"/>
      <c r="I97" s="150"/>
      <c r="J97" s="150"/>
      <c r="K97" s="263"/>
      <c r="L97" s="263"/>
      <c r="M97" s="263"/>
      <c r="N97" s="158" t="e">
        <f t="shared" si="63"/>
        <v>#NUM!</v>
      </c>
      <c r="O97" s="252">
        <f t="shared" si="64"/>
        <v>0</v>
      </c>
      <c r="P97" s="253">
        <f t="shared" si="65"/>
        <v>0</v>
      </c>
      <c r="Q97" s="253">
        <f t="shared" si="66"/>
        <v>0</v>
      </c>
      <c r="R97" s="161">
        <f t="shared" si="67"/>
        <v>0</v>
      </c>
      <c r="S97" s="151">
        <f t="shared" si="68"/>
        <v>0</v>
      </c>
      <c r="T97" s="151">
        <f t="shared" si="69"/>
        <v>0</v>
      </c>
      <c r="U97" s="152">
        <f t="shared" si="70"/>
        <v>0</v>
      </c>
      <c r="V97" s="153">
        <f t="shared" si="71"/>
        <v>0</v>
      </c>
      <c r="W97" s="153">
        <f t="shared" si="72"/>
        <v>0</v>
      </c>
      <c r="X97" s="168">
        <f t="shared" si="73"/>
        <v>0.6</v>
      </c>
      <c r="Y97" s="103">
        <f t="shared" si="74"/>
        <v>0</v>
      </c>
      <c r="Z97" s="48">
        <f t="shared" si="75"/>
        <v>0</v>
      </c>
      <c r="AA97" s="48">
        <f t="shared" si="76"/>
        <v>0</v>
      </c>
      <c r="AB97" s="49">
        <f t="shared" si="77"/>
        <v>0</v>
      </c>
      <c r="AC97" s="109">
        <f t="shared" si="78"/>
        <v>0</v>
      </c>
      <c r="AD97" s="82">
        <f t="shared" si="79"/>
        <v>0</v>
      </c>
      <c r="AE97" s="110">
        <f t="shared" si="80"/>
        <v>0</v>
      </c>
      <c r="AF97" s="213">
        <v>29</v>
      </c>
      <c r="AG97" s="214">
        <v>2</v>
      </c>
      <c r="AH97" s="215">
        <v>2004</v>
      </c>
      <c r="AI97" s="157" t="s">
        <v>20</v>
      </c>
      <c r="AJ97" s="213">
        <v>1</v>
      </c>
      <c r="AK97" s="214">
        <v>3</v>
      </c>
      <c r="AL97" s="215">
        <v>2004</v>
      </c>
      <c r="AM97" s="54">
        <f t="shared" si="81"/>
        <v>0</v>
      </c>
      <c r="AN97" s="50">
        <f t="shared" si="82"/>
        <v>0</v>
      </c>
      <c r="AO97" s="51">
        <f t="shared" si="83"/>
        <v>0</v>
      </c>
      <c r="AP97" s="51">
        <f t="shared" si="84"/>
        <v>0</v>
      </c>
      <c r="AQ97" s="12">
        <f t="shared" si="85"/>
        <v>0</v>
      </c>
      <c r="AR97" s="12">
        <f t="shared" si="86"/>
        <v>0</v>
      </c>
      <c r="AS97" s="20">
        <f t="shared" si="87"/>
        <v>0</v>
      </c>
      <c r="AT97" s="44">
        <v>2</v>
      </c>
      <c r="AU97" s="42">
        <v>4</v>
      </c>
      <c r="AV97" s="22">
        <v>6</v>
      </c>
      <c r="AW97" s="43">
        <v>9</v>
      </c>
      <c r="AX97" s="41">
        <v>11</v>
      </c>
      <c r="AY97" s="45">
        <v>29</v>
      </c>
      <c r="AZ97" s="21">
        <v>28</v>
      </c>
      <c r="BA97" s="46">
        <v>31</v>
      </c>
      <c r="BB97" s="47">
        <v>30</v>
      </c>
      <c r="BC97" s="13">
        <f t="shared" si="88"/>
        <v>31</v>
      </c>
      <c r="BD97" s="24">
        <f t="shared" si="89"/>
        <v>0</v>
      </c>
      <c r="BE97" s="31">
        <f t="shared" si="90"/>
        <v>0</v>
      </c>
      <c r="BF97" s="29" t="e">
        <f t="shared" si="91"/>
        <v>#NUM!</v>
      </c>
      <c r="BG97" s="29" t="e">
        <f t="shared" si="92"/>
        <v>#NUM!</v>
      </c>
      <c r="BH97" s="23" t="e">
        <f t="shared" si="93"/>
        <v>#NUM!</v>
      </c>
      <c r="BI97" s="280"/>
    </row>
    <row r="98" spans="1:61" ht="14.25" thickTop="1" thickBot="1" x14ac:dyDescent="0.25">
      <c r="A98" s="80"/>
      <c r="B98" s="104">
        <f t="shared" si="94"/>
        <v>491</v>
      </c>
      <c r="C98" s="154"/>
      <c r="D98" s="258"/>
      <c r="E98" s="165"/>
      <c r="F98" s="165"/>
      <c r="G98" s="165"/>
      <c r="H98" s="107"/>
      <c r="I98" s="107"/>
      <c r="J98" s="107"/>
      <c r="K98" s="261"/>
      <c r="L98" s="261"/>
      <c r="M98" s="261"/>
      <c r="N98" s="158" t="e">
        <f t="shared" si="63"/>
        <v>#NUM!</v>
      </c>
      <c r="O98" s="252">
        <f t="shared" si="64"/>
        <v>0</v>
      </c>
      <c r="P98" s="253">
        <f t="shared" si="65"/>
        <v>0</v>
      </c>
      <c r="Q98" s="253">
        <f t="shared" si="66"/>
        <v>0</v>
      </c>
      <c r="R98" s="155">
        <f t="shared" si="67"/>
        <v>0</v>
      </c>
      <c r="S98" s="100">
        <f t="shared" si="68"/>
        <v>0</v>
      </c>
      <c r="T98" s="100">
        <f t="shared" si="69"/>
        <v>0</v>
      </c>
      <c r="U98" s="101">
        <f t="shared" si="70"/>
        <v>0</v>
      </c>
      <c r="V98" s="102">
        <f t="shared" si="71"/>
        <v>0</v>
      </c>
      <c r="W98" s="102">
        <f t="shared" si="72"/>
        <v>0</v>
      </c>
      <c r="X98" s="167">
        <f t="shared" si="73"/>
        <v>0.6</v>
      </c>
      <c r="Y98" s="103">
        <f t="shared" si="74"/>
        <v>0</v>
      </c>
      <c r="Z98" s="48">
        <f t="shared" si="75"/>
        <v>0</v>
      </c>
      <c r="AA98" s="48">
        <f t="shared" si="76"/>
        <v>0</v>
      </c>
      <c r="AB98" s="49">
        <f t="shared" si="77"/>
        <v>0</v>
      </c>
      <c r="AC98" s="109">
        <f t="shared" si="78"/>
        <v>0</v>
      </c>
      <c r="AD98" s="82">
        <f t="shared" si="79"/>
        <v>0</v>
      </c>
      <c r="AE98" s="110">
        <f t="shared" si="80"/>
        <v>0</v>
      </c>
      <c r="AF98" s="213">
        <v>29</v>
      </c>
      <c r="AG98" s="214">
        <v>2</v>
      </c>
      <c r="AH98" s="215">
        <v>2004</v>
      </c>
      <c r="AI98" s="157" t="s">
        <v>20</v>
      </c>
      <c r="AJ98" s="213">
        <v>1</v>
      </c>
      <c r="AK98" s="214">
        <v>3</v>
      </c>
      <c r="AL98" s="215">
        <v>2004</v>
      </c>
      <c r="AM98" s="54">
        <f t="shared" si="81"/>
        <v>0</v>
      </c>
      <c r="AN98" s="50">
        <f t="shared" si="82"/>
        <v>0</v>
      </c>
      <c r="AO98" s="51">
        <f t="shared" si="83"/>
        <v>0</v>
      </c>
      <c r="AP98" s="51">
        <f t="shared" si="84"/>
        <v>0</v>
      </c>
      <c r="AQ98" s="12">
        <f t="shared" si="85"/>
        <v>0</v>
      </c>
      <c r="AR98" s="12">
        <f t="shared" si="86"/>
        <v>0</v>
      </c>
      <c r="AS98" s="20">
        <f t="shared" si="87"/>
        <v>0</v>
      </c>
      <c r="AT98" s="44">
        <v>2</v>
      </c>
      <c r="AU98" s="42">
        <v>4</v>
      </c>
      <c r="AV98" s="22">
        <v>6</v>
      </c>
      <c r="AW98" s="43">
        <v>9</v>
      </c>
      <c r="AX98" s="41">
        <v>11</v>
      </c>
      <c r="AY98" s="45">
        <v>29</v>
      </c>
      <c r="AZ98" s="21">
        <v>28</v>
      </c>
      <c r="BA98" s="46">
        <v>31</v>
      </c>
      <c r="BB98" s="47">
        <v>30</v>
      </c>
      <c r="BC98" s="13">
        <f t="shared" si="88"/>
        <v>31</v>
      </c>
      <c r="BD98" s="24">
        <f t="shared" si="89"/>
        <v>0</v>
      </c>
      <c r="BE98" s="31">
        <f t="shared" si="90"/>
        <v>0</v>
      </c>
      <c r="BF98" s="29" t="e">
        <f t="shared" si="91"/>
        <v>#NUM!</v>
      </c>
      <c r="BG98" s="29" t="e">
        <f t="shared" si="92"/>
        <v>#NUM!</v>
      </c>
      <c r="BH98" s="23" t="e">
        <f t="shared" si="93"/>
        <v>#NUM!</v>
      </c>
      <c r="BI98" s="280"/>
    </row>
    <row r="99" spans="1:61" ht="13.5" thickBot="1" x14ac:dyDescent="0.25">
      <c r="A99" s="80"/>
      <c r="B99" s="111">
        <f t="shared" si="94"/>
        <v>492</v>
      </c>
      <c r="C99" s="112"/>
      <c r="D99" s="256"/>
      <c r="E99" s="163"/>
      <c r="F99" s="163"/>
      <c r="G99" s="163"/>
      <c r="H99" s="106"/>
      <c r="I99" s="106"/>
      <c r="J99" s="106"/>
      <c r="K99" s="261"/>
      <c r="L99" s="261"/>
      <c r="M99" s="261"/>
      <c r="N99" s="158" t="e">
        <f t="shared" si="63"/>
        <v>#NUM!</v>
      </c>
      <c r="O99" s="252">
        <f t="shared" si="64"/>
        <v>0</v>
      </c>
      <c r="P99" s="253">
        <f t="shared" si="65"/>
        <v>0</v>
      </c>
      <c r="Q99" s="253">
        <f t="shared" si="66"/>
        <v>0</v>
      </c>
      <c r="R99" s="108">
        <f t="shared" si="67"/>
        <v>0</v>
      </c>
      <c r="S99" s="100">
        <f t="shared" si="68"/>
        <v>0</v>
      </c>
      <c r="T99" s="100">
        <f t="shared" si="69"/>
        <v>0</v>
      </c>
      <c r="U99" s="101">
        <f t="shared" si="70"/>
        <v>0</v>
      </c>
      <c r="V99" s="102">
        <f t="shared" si="71"/>
        <v>0</v>
      </c>
      <c r="W99" s="102">
        <f t="shared" si="72"/>
        <v>0</v>
      </c>
      <c r="X99" s="167">
        <f t="shared" si="73"/>
        <v>0.6</v>
      </c>
      <c r="Y99" s="103">
        <f t="shared" si="74"/>
        <v>0</v>
      </c>
      <c r="Z99" s="48">
        <f t="shared" si="75"/>
        <v>0</v>
      </c>
      <c r="AA99" s="48">
        <f t="shared" si="76"/>
        <v>0</v>
      </c>
      <c r="AB99" s="49">
        <f t="shared" si="77"/>
        <v>0</v>
      </c>
      <c r="AC99" s="109">
        <f t="shared" si="78"/>
        <v>0</v>
      </c>
      <c r="AD99" s="82">
        <f t="shared" si="79"/>
        <v>0</v>
      </c>
      <c r="AE99" s="110">
        <f t="shared" si="80"/>
        <v>0</v>
      </c>
      <c r="AF99" s="213">
        <v>29</v>
      </c>
      <c r="AG99" s="214">
        <v>2</v>
      </c>
      <c r="AH99" s="215">
        <v>2004</v>
      </c>
      <c r="AI99" s="157" t="s">
        <v>20</v>
      </c>
      <c r="AJ99" s="213">
        <v>1</v>
      </c>
      <c r="AK99" s="214">
        <v>3</v>
      </c>
      <c r="AL99" s="215">
        <v>2004</v>
      </c>
      <c r="AM99" s="54">
        <f t="shared" si="81"/>
        <v>0</v>
      </c>
      <c r="AN99" s="50">
        <f t="shared" si="82"/>
        <v>0</v>
      </c>
      <c r="AO99" s="51">
        <f t="shared" si="83"/>
        <v>0</v>
      </c>
      <c r="AP99" s="51">
        <f t="shared" si="84"/>
        <v>0</v>
      </c>
      <c r="AQ99" s="12">
        <f t="shared" si="85"/>
        <v>0</v>
      </c>
      <c r="AR99" s="12">
        <f t="shared" si="86"/>
        <v>0</v>
      </c>
      <c r="AS99" s="20">
        <f t="shared" si="87"/>
        <v>0</v>
      </c>
      <c r="AT99" s="44">
        <v>2</v>
      </c>
      <c r="AU99" s="42">
        <v>4</v>
      </c>
      <c r="AV99" s="22">
        <v>6</v>
      </c>
      <c r="AW99" s="43">
        <v>9</v>
      </c>
      <c r="AX99" s="41">
        <v>11</v>
      </c>
      <c r="AY99" s="45">
        <v>29</v>
      </c>
      <c r="AZ99" s="21">
        <v>28</v>
      </c>
      <c r="BA99" s="46">
        <v>31</v>
      </c>
      <c r="BB99" s="47">
        <v>30</v>
      </c>
      <c r="BC99" s="13">
        <f t="shared" si="88"/>
        <v>31</v>
      </c>
      <c r="BD99" s="24">
        <f t="shared" si="89"/>
        <v>0</v>
      </c>
      <c r="BE99" s="31">
        <f t="shared" si="90"/>
        <v>0</v>
      </c>
      <c r="BF99" s="29" t="e">
        <f t="shared" si="91"/>
        <v>#NUM!</v>
      </c>
      <c r="BG99" s="29" t="e">
        <f t="shared" si="92"/>
        <v>#NUM!</v>
      </c>
      <c r="BH99" s="23" t="e">
        <f t="shared" si="93"/>
        <v>#NUM!</v>
      </c>
      <c r="BI99" s="280"/>
    </row>
    <row r="100" spans="1:61" ht="13.5" thickBot="1" x14ac:dyDescent="0.25">
      <c r="A100" s="80"/>
      <c r="B100" s="111">
        <f t="shared" si="94"/>
        <v>493</v>
      </c>
      <c r="C100" s="112"/>
      <c r="D100" s="256"/>
      <c r="E100" s="163"/>
      <c r="F100" s="163"/>
      <c r="G100" s="163"/>
      <c r="H100" s="106"/>
      <c r="I100" s="106"/>
      <c r="J100" s="106"/>
      <c r="K100" s="261"/>
      <c r="L100" s="261"/>
      <c r="M100" s="261"/>
      <c r="N100" s="158" t="e">
        <f t="shared" si="63"/>
        <v>#NUM!</v>
      </c>
      <c r="O100" s="252">
        <f t="shared" si="64"/>
        <v>0</v>
      </c>
      <c r="P100" s="253">
        <f t="shared" si="65"/>
        <v>0</v>
      </c>
      <c r="Q100" s="253">
        <f t="shared" si="66"/>
        <v>0</v>
      </c>
      <c r="R100" s="108">
        <f t="shared" si="67"/>
        <v>0</v>
      </c>
      <c r="S100" s="100">
        <f t="shared" si="68"/>
        <v>0</v>
      </c>
      <c r="T100" s="100">
        <f t="shared" si="69"/>
        <v>0</v>
      </c>
      <c r="U100" s="101">
        <f t="shared" si="70"/>
        <v>0</v>
      </c>
      <c r="V100" s="102">
        <f t="shared" si="71"/>
        <v>0</v>
      </c>
      <c r="W100" s="102">
        <f t="shared" si="72"/>
        <v>0</v>
      </c>
      <c r="X100" s="167">
        <f t="shared" si="73"/>
        <v>0.6</v>
      </c>
      <c r="Y100" s="103">
        <f t="shared" si="74"/>
        <v>0</v>
      </c>
      <c r="Z100" s="48">
        <f t="shared" si="75"/>
        <v>0</v>
      </c>
      <c r="AA100" s="48">
        <f t="shared" si="76"/>
        <v>0</v>
      </c>
      <c r="AB100" s="49">
        <f t="shared" si="77"/>
        <v>0</v>
      </c>
      <c r="AC100" s="109">
        <f t="shared" si="78"/>
        <v>0</v>
      </c>
      <c r="AD100" s="82">
        <f t="shared" si="79"/>
        <v>0</v>
      </c>
      <c r="AE100" s="110">
        <f t="shared" si="80"/>
        <v>0</v>
      </c>
      <c r="AF100" s="213">
        <v>29</v>
      </c>
      <c r="AG100" s="214">
        <v>2</v>
      </c>
      <c r="AH100" s="215">
        <v>2004</v>
      </c>
      <c r="AI100" s="157" t="s">
        <v>20</v>
      </c>
      <c r="AJ100" s="213">
        <v>1</v>
      </c>
      <c r="AK100" s="214">
        <v>3</v>
      </c>
      <c r="AL100" s="215">
        <v>2004</v>
      </c>
      <c r="AM100" s="54">
        <f t="shared" si="81"/>
        <v>0</v>
      </c>
      <c r="AN100" s="50">
        <f t="shared" si="82"/>
        <v>0</v>
      </c>
      <c r="AO100" s="51">
        <f t="shared" si="83"/>
        <v>0</v>
      </c>
      <c r="AP100" s="51">
        <f t="shared" si="84"/>
        <v>0</v>
      </c>
      <c r="AQ100" s="12">
        <f t="shared" si="85"/>
        <v>0</v>
      </c>
      <c r="AR100" s="12">
        <f t="shared" si="86"/>
        <v>0</v>
      </c>
      <c r="AS100" s="20">
        <f t="shared" si="87"/>
        <v>0</v>
      </c>
      <c r="AT100" s="44">
        <v>2</v>
      </c>
      <c r="AU100" s="42">
        <v>4</v>
      </c>
      <c r="AV100" s="22">
        <v>6</v>
      </c>
      <c r="AW100" s="43">
        <v>9</v>
      </c>
      <c r="AX100" s="41">
        <v>11</v>
      </c>
      <c r="AY100" s="45">
        <v>29</v>
      </c>
      <c r="AZ100" s="21">
        <v>28</v>
      </c>
      <c r="BA100" s="46">
        <v>31</v>
      </c>
      <c r="BB100" s="47">
        <v>30</v>
      </c>
      <c r="BC100" s="13">
        <f t="shared" si="88"/>
        <v>31</v>
      </c>
      <c r="BD100" s="24">
        <f t="shared" si="89"/>
        <v>0</v>
      </c>
      <c r="BE100" s="31">
        <f t="shared" si="90"/>
        <v>0</v>
      </c>
      <c r="BF100" s="29" t="e">
        <f t="shared" si="91"/>
        <v>#NUM!</v>
      </c>
      <c r="BG100" s="29" t="e">
        <f t="shared" si="92"/>
        <v>#NUM!</v>
      </c>
      <c r="BH100" s="23" t="e">
        <f t="shared" si="93"/>
        <v>#NUM!</v>
      </c>
      <c r="BI100" s="280"/>
    </row>
    <row r="101" spans="1:61" ht="13.5" thickBot="1" x14ac:dyDescent="0.25">
      <c r="A101" s="80"/>
      <c r="B101" s="111">
        <f t="shared" si="94"/>
        <v>494</v>
      </c>
      <c r="C101" s="112"/>
      <c r="D101" s="256"/>
      <c r="E101" s="163"/>
      <c r="F101" s="163"/>
      <c r="G101" s="163"/>
      <c r="H101" s="106"/>
      <c r="I101" s="106"/>
      <c r="J101" s="106"/>
      <c r="K101" s="261"/>
      <c r="L101" s="261"/>
      <c r="M101" s="261"/>
      <c r="N101" s="158" t="e">
        <f t="shared" si="63"/>
        <v>#NUM!</v>
      </c>
      <c r="O101" s="252">
        <f t="shared" si="64"/>
        <v>0</v>
      </c>
      <c r="P101" s="253">
        <f t="shared" si="65"/>
        <v>0</v>
      </c>
      <c r="Q101" s="253">
        <f t="shared" si="66"/>
        <v>0</v>
      </c>
      <c r="R101" s="108">
        <f t="shared" si="67"/>
        <v>0</v>
      </c>
      <c r="S101" s="100">
        <f t="shared" si="68"/>
        <v>0</v>
      </c>
      <c r="T101" s="100">
        <f t="shared" si="69"/>
        <v>0</v>
      </c>
      <c r="U101" s="101">
        <f t="shared" si="70"/>
        <v>0</v>
      </c>
      <c r="V101" s="102">
        <f t="shared" si="71"/>
        <v>0</v>
      </c>
      <c r="W101" s="102">
        <f t="shared" si="72"/>
        <v>0</v>
      </c>
      <c r="X101" s="167">
        <f t="shared" si="73"/>
        <v>0.6</v>
      </c>
      <c r="Y101" s="103">
        <f t="shared" si="74"/>
        <v>0</v>
      </c>
      <c r="Z101" s="48">
        <f t="shared" si="75"/>
        <v>0</v>
      </c>
      <c r="AA101" s="48">
        <f t="shared" si="76"/>
        <v>0</v>
      </c>
      <c r="AB101" s="49">
        <f t="shared" si="77"/>
        <v>0</v>
      </c>
      <c r="AC101" s="109">
        <f t="shared" si="78"/>
        <v>0</v>
      </c>
      <c r="AD101" s="82">
        <f t="shared" si="79"/>
        <v>0</v>
      </c>
      <c r="AE101" s="110">
        <f t="shared" si="80"/>
        <v>0</v>
      </c>
      <c r="AF101" s="213">
        <v>29</v>
      </c>
      <c r="AG101" s="214">
        <v>2</v>
      </c>
      <c r="AH101" s="215">
        <v>2004</v>
      </c>
      <c r="AI101" s="157" t="s">
        <v>20</v>
      </c>
      <c r="AJ101" s="213">
        <v>1</v>
      </c>
      <c r="AK101" s="214">
        <v>3</v>
      </c>
      <c r="AL101" s="215">
        <v>2004</v>
      </c>
      <c r="AM101" s="54">
        <f t="shared" si="81"/>
        <v>0</v>
      </c>
      <c r="AN101" s="50">
        <f t="shared" si="82"/>
        <v>0</v>
      </c>
      <c r="AO101" s="51">
        <f t="shared" si="83"/>
        <v>0</v>
      </c>
      <c r="AP101" s="51">
        <f t="shared" si="84"/>
        <v>0</v>
      </c>
      <c r="AQ101" s="12">
        <f t="shared" si="85"/>
        <v>0</v>
      </c>
      <c r="AR101" s="12">
        <f t="shared" si="86"/>
        <v>0</v>
      </c>
      <c r="AS101" s="20">
        <f t="shared" si="87"/>
        <v>0</v>
      </c>
      <c r="AT101" s="44">
        <v>2</v>
      </c>
      <c r="AU101" s="42">
        <v>4</v>
      </c>
      <c r="AV101" s="22">
        <v>6</v>
      </c>
      <c r="AW101" s="43">
        <v>9</v>
      </c>
      <c r="AX101" s="41">
        <v>11</v>
      </c>
      <c r="AY101" s="45">
        <v>29</v>
      </c>
      <c r="AZ101" s="21">
        <v>28</v>
      </c>
      <c r="BA101" s="46">
        <v>31</v>
      </c>
      <c r="BB101" s="47">
        <v>30</v>
      </c>
      <c r="BC101" s="13">
        <f t="shared" si="88"/>
        <v>31</v>
      </c>
      <c r="BD101" s="24">
        <f t="shared" si="89"/>
        <v>0</v>
      </c>
      <c r="BE101" s="31">
        <f t="shared" si="90"/>
        <v>0</v>
      </c>
      <c r="BF101" s="29" t="e">
        <f t="shared" si="91"/>
        <v>#NUM!</v>
      </c>
      <c r="BG101" s="29" t="e">
        <f t="shared" si="92"/>
        <v>#NUM!</v>
      </c>
      <c r="BH101" s="23" t="e">
        <f t="shared" si="93"/>
        <v>#NUM!</v>
      </c>
      <c r="BI101" s="280"/>
    </row>
    <row r="102" spans="1:61" ht="13.5" thickBot="1" x14ac:dyDescent="0.25">
      <c r="A102" s="80"/>
      <c r="B102" s="111">
        <f t="shared" si="94"/>
        <v>495</v>
      </c>
      <c r="C102" s="112"/>
      <c r="D102" s="256"/>
      <c r="E102" s="163"/>
      <c r="F102" s="163"/>
      <c r="G102" s="163"/>
      <c r="H102" s="106"/>
      <c r="I102" s="106"/>
      <c r="J102" s="106"/>
      <c r="K102" s="261"/>
      <c r="L102" s="261"/>
      <c r="M102" s="261"/>
      <c r="N102" s="158" t="e">
        <f t="shared" si="63"/>
        <v>#NUM!</v>
      </c>
      <c r="O102" s="252">
        <f t="shared" si="64"/>
        <v>0</v>
      </c>
      <c r="P102" s="253">
        <f t="shared" si="65"/>
        <v>0</v>
      </c>
      <c r="Q102" s="253">
        <f t="shared" si="66"/>
        <v>0</v>
      </c>
      <c r="R102" s="108">
        <f t="shared" si="67"/>
        <v>0</v>
      </c>
      <c r="S102" s="100">
        <f t="shared" si="68"/>
        <v>0</v>
      </c>
      <c r="T102" s="100">
        <f t="shared" si="69"/>
        <v>0</v>
      </c>
      <c r="U102" s="101">
        <f t="shared" si="70"/>
        <v>0</v>
      </c>
      <c r="V102" s="102">
        <f t="shared" si="71"/>
        <v>0</v>
      </c>
      <c r="W102" s="102">
        <f t="shared" si="72"/>
        <v>0</v>
      </c>
      <c r="X102" s="167">
        <f t="shared" si="73"/>
        <v>0.6</v>
      </c>
      <c r="Y102" s="103">
        <f t="shared" si="74"/>
        <v>0</v>
      </c>
      <c r="Z102" s="48">
        <f t="shared" si="75"/>
        <v>0</v>
      </c>
      <c r="AA102" s="48">
        <f t="shared" si="76"/>
        <v>0</v>
      </c>
      <c r="AB102" s="49">
        <f t="shared" si="77"/>
        <v>0</v>
      </c>
      <c r="AC102" s="109">
        <f t="shared" si="78"/>
        <v>0</v>
      </c>
      <c r="AD102" s="82">
        <f t="shared" si="79"/>
        <v>0</v>
      </c>
      <c r="AE102" s="110">
        <f t="shared" si="80"/>
        <v>0</v>
      </c>
      <c r="AF102" s="213">
        <v>29</v>
      </c>
      <c r="AG102" s="214">
        <v>2</v>
      </c>
      <c r="AH102" s="215">
        <v>2004</v>
      </c>
      <c r="AI102" s="157" t="s">
        <v>20</v>
      </c>
      <c r="AJ102" s="213">
        <v>1</v>
      </c>
      <c r="AK102" s="214">
        <v>3</v>
      </c>
      <c r="AL102" s="215">
        <v>2004</v>
      </c>
      <c r="AM102" s="54">
        <f t="shared" si="81"/>
        <v>0</v>
      </c>
      <c r="AN102" s="50">
        <f t="shared" si="82"/>
        <v>0</v>
      </c>
      <c r="AO102" s="51">
        <f t="shared" si="83"/>
        <v>0</v>
      </c>
      <c r="AP102" s="51">
        <f t="shared" si="84"/>
        <v>0</v>
      </c>
      <c r="AQ102" s="12">
        <f t="shared" si="85"/>
        <v>0</v>
      </c>
      <c r="AR102" s="12">
        <f t="shared" si="86"/>
        <v>0</v>
      </c>
      <c r="AS102" s="20">
        <f t="shared" si="87"/>
        <v>0</v>
      </c>
      <c r="AT102" s="44">
        <v>2</v>
      </c>
      <c r="AU102" s="42">
        <v>4</v>
      </c>
      <c r="AV102" s="22">
        <v>6</v>
      </c>
      <c r="AW102" s="43">
        <v>9</v>
      </c>
      <c r="AX102" s="41">
        <v>11</v>
      </c>
      <c r="AY102" s="45">
        <v>29</v>
      </c>
      <c r="AZ102" s="21">
        <v>28</v>
      </c>
      <c r="BA102" s="46">
        <v>31</v>
      </c>
      <c r="BB102" s="47">
        <v>30</v>
      </c>
      <c r="BC102" s="13">
        <f t="shared" si="88"/>
        <v>31</v>
      </c>
      <c r="BD102" s="24">
        <f t="shared" si="89"/>
        <v>0</v>
      </c>
      <c r="BE102" s="31">
        <f t="shared" si="90"/>
        <v>0</v>
      </c>
      <c r="BF102" s="29" t="e">
        <f t="shared" si="91"/>
        <v>#NUM!</v>
      </c>
      <c r="BG102" s="29" t="e">
        <f t="shared" si="92"/>
        <v>#NUM!</v>
      </c>
      <c r="BH102" s="23" t="e">
        <f t="shared" si="93"/>
        <v>#NUM!</v>
      </c>
      <c r="BI102" s="280"/>
    </row>
    <row r="103" spans="1:61" ht="13.5" thickBot="1" x14ac:dyDescent="0.25">
      <c r="A103" s="80"/>
      <c r="B103" s="111">
        <f t="shared" si="94"/>
        <v>496</v>
      </c>
      <c r="C103" s="112"/>
      <c r="D103" s="256"/>
      <c r="E103" s="163"/>
      <c r="F103" s="163"/>
      <c r="G103" s="163"/>
      <c r="H103" s="106"/>
      <c r="I103" s="106"/>
      <c r="J103" s="106"/>
      <c r="K103" s="261"/>
      <c r="L103" s="261"/>
      <c r="M103" s="261"/>
      <c r="N103" s="158" t="e">
        <f t="shared" si="63"/>
        <v>#NUM!</v>
      </c>
      <c r="O103" s="252">
        <f t="shared" si="64"/>
        <v>0</v>
      </c>
      <c r="P103" s="253">
        <f t="shared" si="65"/>
        <v>0</v>
      </c>
      <c r="Q103" s="253">
        <f t="shared" si="66"/>
        <v>0</v>
      </c>
      <c r="R103" s="108">
        <f t="shared" si="67"/>
        <v>0</v>
      </c>
      <c r="S103" s="100">
        <f t="shared" si="68"/>
        <v>0</v>
      </c>
      <c r="T103" s="100">
        <f t="shared" si="69"/>
        <v>0</v>
      </c>
      <c r="U103" s="101">
        <f t="shared" si="70"/>
        <v>0</v>
      </c>
      <c r="V103" s="102">
        <f t="shared" si="71"/>
        <v>0</v>
      </c>
      <c r="W103" s="102">
        <f t="shared" si="72"/>
        <v>0</v>
      </c>
      <c r="X103" s="167">
        <f t="shared" si="73"/>
        <v>0.6</v>
      </c>
      <c r="Y103" s="103">
        <f t="shared" si="74"/>
        <v>0</v>
      </c>
      <c r="Z103" s="48">
        <f t="shared" si="75"/>
        <v>0</v>
      </c>
      <c r="AA103" s="48">
        <f t="shared" si="76"/>
        <v>0</v>
      </c>
      <c r="AB103" s="49">
        <f t="shared" si="77"/>
        <v>0</v>
      </c>
      <c r="AC103" s="109">
        <f t="shared" si="78"/>
        <v>0</v>
      </c>
      <c r="AD103" s="82">
        <f t="shared" si="79"/>
        <v>0</v>
      </c>
      <c r="AE103" s="110">
        <f t="shared" si="80"/>
        <v>0</v>
      </c>
      <c r="AF103" s="213">
        <v>29</v>
      </c>
      <c r="AG103" s="214">
        <v>2</v>
      </c>
      <c r="AH103" s="215">
        <v>2004</v>
      </c>
      <c r="AI103" s="157" t="s">
        <v>20</v>
      </c>
      <c r="AJ103" s="213">
        <v>1</v>
      </c>
      <c r="AK103" s="214">
        <v>3</v>
      </c>
      <c r="AL103" s="215">
        <v>2004</v>
      </c>
      <c r="AM103" s="54">
        <f t="shared" si="81"/>
        <v>0</v>
      </c>
      <c r="AN103" s="50">
        <f t="shared" si="82"/>
        <v>0</v>
      </c>
      <c r="AO103" s="51">
        <f t="shared" si="83"/>
        <v>0</v>
      </c>
      <c r="AP103" s="51">
        <f t="shared" si="84"/>
        <v>0</v>
      </c>
      <c r="AQ103" s="12">
        <f t="shared" si="85"/>
        <v>0</v>
      </c>
      <c r="AR103" s="12">
        <f t="shared" si="86"/>
        <v>0</v>
      </c>
      <c r="AS103" s="20">
        <f t="shared" si="87"/>
        <v>0</v>
      </c>
      <c r="AT103" s="44">
        <v>2</v>
      </c>
      <c r="AU103" s="42">
        <v>4</v>
      </c>
      <c r="AV103" s="22">
        <v>6</v>
      </c>
      <c r="AW103" s="43">
        <v>9</v>
      </c>
      <c r="AX103" s="41">
        <v>11</v>
      </c>
      <c r="AY103" s="45">
        <v>29</v>
      </c>
      <c r="AZ103" s="21">
        <v>28</v>
      </c>
      <c r="BA103" s="46">
        <v>31</v>
      </c>
      <c r="BB103" s="47">
        <v>30</v>
      </c>
      <c r="BC103" s="13">
        <f t="shared" si="88"/>
        <v>31</v>
      </c>
      <c r="BD103" s="24">
        <f t="shared" si="89"/>
        <v>0</v>
      </c>
      <c r="BE103" s="31">
        <f t="shared" si="90"/>
        <v>0</v>
      </c>
      <c r="BF103" s="29" t="e">
        <f t="shared" si="91"/>
        <v>#NUM!</v>
      </c>
      <c r="BG103" s="29" t="e">
        <f t="shared" si="92"/>
        <v>#NUM!</v>
      </c>
      <c r="BH103" s="23" t="e">
        <f t="shared" si="93"/>
        <v>#NUM!</v>
      </c>
      <c r="BI103" s="280"/>
    </row>
    <row r="104" spans="1:61" ht="13.5" thickBot="1" x14ac:dyDescent="0.25">
      <c r="A104" s="80"/>
      <c r="B104" s="111">
        <f t="shared" si="94"/>
        <v>497</v>
      </c>
      <c r="C104" s="112"/>
      <c r="D104" s="256"/>
      <c r="E104" s="163"/>
      <c r="F104" s="163"/>
      <c r="G104" s="163"/>
      <c r="H104" s="106"/>
      <c r="I104" s="106"/>
      <c r="J104" s="106"/>
      <c r="K104" s="261"/>
      <c r="L104" s="261"/>
      <c r="M104" s="261"/>
      <c r="N104" s="158" t="e">
        <f t="shared" si="63"/>
        <v>#NUM!</v>
      </c>
      <c r="O104" s="252">
        <f t="shared" si="64"/>
        <v>0</v>
      </c>
      <c r="P104" s="253">
        <f t="shared" si="65"/>
        <v>0</v>
      </c>
      <c r="Q104" s="253">
        <f t="shared" si="66"/>
        <v>0</v>
      </c>
      <c r="R104" s="108">
        <f t="shared" si="67"/>
        <v>0</v>
      </c>
      <c r="S104" s="100">
        <f t="shared" si="68"/>
        <v>0</v>
      </c>
      <c r="T104" s="100">
        <f t="shared" si="69"/>
        <v>0</v>
      </c>
      <c r="U104" s="101">
        <f t="shared" si="70"/>
        <v>0</v>
      </c>
      <c r="V104" s="102">
        <f t="shared" si="71"/>
        <v>0</v>
      </c>
      <c r="W104" s="102">
        <f t="shared" si="72"/>
        <v>0</v>
      </c>
      <c r="X104" s="167">
        <f t="shared" si="73"/>
        <v>0.6</v>
      </c>
      <c r="Y104" s="103">
        <f t="shared" si="74"/>
        <v>0</v>
      </c>
      <c r="Z104" s="48">
        <f>AA104+V104</f>
        <v>0</v>
      </c>
      <c r="AA104" s="48">
        <f t="shared" si="76"/>
        <v>0</v>
      </c>
      <c r="AB104" s="49">
        <f t="shared" si="77"/>
        <v>0</v>
      </c>
      <c r="AC104" s="109">
        <f t="shared" si="78"/>
        <v>0</v>
      </c>
      <c r="AD104" s="82">
        <f t="shared" si="79"/>
        <v>0</v>
      </c>
      <c r="AE104" s="110">
        <f t="shared" si="80"/>
        <v>0</v>
      </c>
      <c r="AF104" s="213">
        <v>29</v>
      </c>
      <c r="AG104" s="214">
        <v>2</v>
      </c>
      <c r="AH104" s="215">
        <v>2004</v>
      </c>
      <c r="AI104" s="157" t="s">
        <v>20</v>
      </c>
      <c r="AJ104" s="213">
        <v>1</v>
      </c>
      <c r="AK104" s="214">
        <v>3</v>
      </c>
      <c r="AL104" s="215">
        <v>2004</v>
      </c>
      <c r="AM104" s="54">
        <f t="shared" si="81"/>
        <v>0</v>
      </c>
      <c r="AN104" s="50">
        <f t="shared" si="82"/>
        <v>0</v>
      </c>
      <c r="AO104" s="51">
        <f t="shared" si="83"/>
        <v>0</v>
      </c>
      <c r="AP104" s="51">
        <f t="shared" si="84"/>
        <v>0</v>
      </c>
      <c r="AQ104" s="12">
        <f>IF(AR104&lt;I104,M104-1,M104)</f>
        <v>0</v>
      </c>
      <c r="AR104" s="12">
        <f t="shared" si="86"/>
        <v>0</v>
      </c>
      <c r="AS104" s="20">
        <f t="shared" si="87"/>
        <v>0</v>
      </c>
      <c r="AT104" s="44">
        <v>2</v>
      </c>
      <c r="AU104" s="42">
        <v>4</v>
      </c>
      <c r="AV104" s="22">
        <v>6</v>
      </c>
      <c r="AW104" s="43">
        <v>9</v>
      </c>
      <c r="AX104" s="41">
        <v>11</v>
      </c>
      <c r="AY104" s="45">
        <v>29</v>
      </c>
      <c r="AZ104" s="21">
        <v>28</v>
      </c>
      <c r="BA104" s="46">
        <v>31</v>
      </c>
      <c r="BB104" s="47">
        <v>30</v>
      </c>
      <c r="BC104" s="13">
        <f>IF(I104=AU104,BB104,IF(I104=AV104,BB104,IF(I104=AW104,BB104,IF(I104=AX104,BB104,IF(I104=AT104,IF((J104/4-INT(J104/4)=0),AY104,AZ104),BA104)))))</f>
        <v>31</v>
      </c>
      <c r="BD104" s="24">
        <f t="shared" si="89"/>
        <v>0</v>
      </c>
      <c r="BE104" s="31">
        <f t="shared" si="90"/>
        <v>0</v>
      </c>
      <c r="BF104" s="29" t="e">
        <f t="shared" si="91"/>
        <v>#NUM!</v>
      </c>
      <c r="BG104" s="29" t="e">
        <f t="shared" si="92"/>
        <v>#NUM!</v>
      </c>
      <c r="BH104" s="23" t="e">
        <f>BG104-BF104</f>
        <v>#NUM!</v>
      </c>
      <c r="BI104" s="280"/>
    </row>
    <row r="105" spans="1:61" ht="13.5" thickBot="1" x14ac:dyDescent="0.25">
      <c r="A105" s="80"/>
      <c r="B105" s="111">
        <f t="shared" si="94"/>
        <v>498</v>
      </c>
      <c r="C105" s="112"/>
      <c r="D105" s="256"/>
      <c r="E105" s="163"/>
      <c r="F105" s="163"/>
      <c r="G105" s="163"/>
      <c r="H105" s="106"/>
      <c r="I105" s="106"/>
      <c r="J105" s="106"/>
      <c r="K105" s="261"/>
      <c r="L105" s="261"/>
      <c r="M105" s="261"/>
      <c r="N105" s="158" t="e">
        <f t="shared" si="63"/>
        <v>#NUM!</v>
      </c>
      <c r="O105" s="252">
        <f t="shared" si="64"/>
        <v>0</v>
      </c>
      <c r="P105" s="253">
        <f t="shared" si="65"/>
        <v>0</v>
      </c>
      <c r="Q105" s="253">
        <f t="shared" si="66"/>
        <v>0</v>
      </c>
      <c r="R105" s="108">
        <f t="shared" si="67"/>
        <v>0</v>
      </c>
      <c r="S105" s="100">
        <f t="shared" si="68"/>
        <v>0</v>
      </c>
      <c r="T105" s="100">
        <f t="shared" si="69"/>
        <v>0</v>
      </c>
      <c r="U105" s="101">
        <f t="shared" si="70"/>
        <v>0</v>
      </c>
      <c r="V105" s="102">
        <f t="shared" si="71"/>
        <v>0</v>
      </c>
      <c r="W105" s="102">
        <f t="shared" si="72"/>
        <v>0</v>
      </c>
      <c r="X105" s="167">
        <f t="shared" si="73"/>
        <v>0.6</v>
      </c>
      <c r="Y105" s="103">
        <f t="shared" si="74"/>
        <v>0</v>
      </c>
      <c r="Z105" s="48">
        <f>AA105+V105</f>
        <v>0</v>
      </c>
      <c r="AA105" s="48">
        <f t="shared" si="76"/>
        <v>0</v>
      </c>
      <c r="AB105" s="49">
        <f t="shared" si="77"/>
        <v>0</v>
      </c>
      <c r="AC105" s="109">
        <f t="shared" si="78"/>
        <v>0</v>
      </c>
      <c r="AD105" s="82">
        <f t="shared" si="79"/>
        <v>0</v>
      </c>
      <c r="AE105" s="110">
        <f t="shared" si="80"/>
        <v>0</v>
      </c>
      <c r="AF105" s="213">
        <v>29</v>
      </c>
      <c r="AG105" s="214">
        <v>2</v>
      </c>
      <c r="AH105" s="215">
        <v>2004</v>
      </c>
      <c r="AI105" s="157" t="s">
        <v>20</v>
      </c>
      <c r="AJ105" s="213">
        <v>1</v>
      </c>
      <c r="AK105" s="214">
        <v>3</v>
      </c>
      <c r="AL105" s="215">
        <v>2004</v>
      </c>
      <c r="AM105" s="54">
        <f t="shared" si="81"/>
        <v>0</v>
      </c>
      <c r="AN105" s="50">
        <f t="shared" si="82"/>
        <v>0</v>
      </c>
      <c r="AO105" s="51">
        <f t="shared" si="83"/>
        <v>0</v>
      </c>
      <c r="AP105" s="51">
        <f t="shared" si="84"/>
        <v>0</v>
      </c>
      <c r="AQ105" s="12">
        <f>IF(AR105&lt;I105,M105-1,M105)</f>
        <v>0</v>
      </c>
      <c r="AR105" s="12">
        <f t="shared" si="86"/>
        <v>0</v>
      </c>
      <c r="AS105" s="20">
        <f t="shared" si="87"/>
        <v>0</v>
      </c>
      <c r="AT105" s="44">
        <v>2</v>
      </c>
      <c r="AU105" s="42">
        <v>4</v>
      </c>
      <c r="AV105" s="22">
        <v>6</v>
      </c>
      <c r="AW105" s="43">
        <v>9</v>
      </c>
      <c r="AX105" s="41">
        <v>11</v>
      </c>
      <c r="AY105" s="45">
        <v>29</v>
      </c>
      <c r="AZ105" s="21">
        <v>28</v>
      </c>
      <c r="BA105" s="46">
        <v>31</v>
      </c>
      <c r="BB105" s="47">
        <v>30</v>
      </c>
      <c r="BC105" s="13">
        <f>IF(I105=AU105,BB105,IF(I105=AV105,BB105,IF(I105=AW105,BB105,IF(I105=AX105,BB105,IF(I105=AT105,IF((J105/4-INT(J105/4)=0),AY105,AZ105),BA105)))))</f>
        <v>31</v>
      </c>
      <c r="BD105" s="24">
        <f t="shared" si="89"/>
        <v>0</v>
      </c>
      <c r="BE105" s="31">
        <f t="shared" si="90"/>
        <v>0</v>
      </c>
      <c r="BF105" s="29" t="e">
        <f t="shared" si="91"/>
        <v>#NUM!</v>
      </c>
      <c r="BG105" s="29" t="e">
        <f t="shared" si="92"/>
        <v>#NUM!</v>
      </c>
      <c r="BH105" s="23" t="e">
        <f>BG105-BF105</f>
        <v>#NUM!</v>
      </c>
      <c r="BI105" s="280"/>
    </row>
    <row r="106" spans="1:61" ht="13.5" thickBot="1" x14ac:dyDescent="0.25">
      <c r="A106" s="80"/>
      <c r="B106" s="111">
        <f t="shared" si="94"/>
        <v>499</v>
      </c>
      <c r="C106" s="112"/>
      <c r="D106" s="256"/>
      <c r="E106" s="163"/>
      <c r="F106" s="163"/>
      <c r="G106" s="163"/>
      <c r="H106" s="106"/>
      <c r="I106" s="106"/>
      <c r="J106" s="106"/>
      <c r="K106" s="261"/>
      <c r="L106" s="261"/>
      <c r="M106" s="261"/>
      <c r="N106" s="158" t="e">
        <f t="shared" si="63"/>
        <v>#NUM!</v>
      </c>
      <c r="O106" s="252">
        <f t="shared" si="64"/>
        <v>0</v>
      </c>
      <c r="P106" s="253">
        <f t="shared" si="65"/>
        <v>0</v>
      </c>
      <c r="Q106" s="253">
        <f t="shared" si="66"/>
        <v>0</v>
      </c>
      <c r="R106" s="108">
        <f t="shared" si="67"/>
        <v>0</v>
      </c>
      <c r="S106" s="100">
        <f t="shared" si="68"/>
        <v>0</v>
      </c>
      <c r="T106" s="100">
        <f t="shared" si="69"/>
        <v>0</v>
      </c>
      <c r="U106" s="101">
        <f t="shared" si="70"/>
        <v>0</v>
      </c>
      <c r="V106" s="102">
        <f t="shared" si="71"/>
        <v>0</v>
      </c>
      <c r="W106" s="102">
        <f t="shared" si="72"/>
        <v>0</v>
      </c>
      <c r="X106" s="167">
        <f t="shared" si="73"/>
        <v>0.6</v>
      </c>
      <c r="Y106" s="103">
        <f t="shared" si="74"/>
        <v>0</v>
      </c>
      <c r="Z106" s="48">
        <f>AA106+V106</f>
        <v>0</v>
      </c>
      <c r="AA106" s="48">
        <f t="shared" si="76"/>
        <v>0</v>
      </c>
      <c r="AB106" s="49">
        <f t="shared" si="77"/>
        <v>0</v>
      </c>
      <c r="AC106" s="109">
        <f t="shared" si="78"/>
        <v>0</v>
      </c>
      <c r="AD106" s="82">
        <f t="shared" si="79"/>
        <v>0</v>
      </c>
      <c r="AE106" s="110">
        <f t="shared" si="80"/>
        <v>0</v>
      </c>
      <c r="AF106" s="213">
        <v>29</v>
      </c>
      <c r="AG106" s="214">
        <v>2</v>
      </c>
      <c r="AH106" s="215">
        <v>2004</v>
      </c>
      <c r="AI106" s="157" t="s">
        <v>20</v>
      </c>
      <c r="AJ106" s="213">
        <v>1</v>
      </c>
      <c r="AK106" s="214">
        <v>3</v>
      </c>
      <c r="AL106" s="215">
        <v>2004</v>
      </c>
      <c r="AM106" s="54">
        <f t="shared" si="81"/>
        <v>0</v>
      </c>
      <c r="AN106" s="50">
        <f t="shared" si="82"/>
        <v>0</v>
      </c>
      <c r="AO106" s="51">
        <f t="shared" si="83"/>
        <v>0</v>
      </c>
      <c r="AP106" s="51">
        <f t="shared" si="84"/>
        <v>0</v>
      </c>
      <c r="AQ106" s="12">
        <f>IF(AR106&lt;I106,M106-1,M106)</f>
        <v>0</v>
      </c>
      <c r="AR106" s="12">
        <f t="shared" si="86"/>
        <v>0</v>
      </c>
      <c r="AS106" s="20">
        <f t="shared" si="87"/>
        <v>0</v>
      </c>
      <c r="AT106" s="44">
        <v>2</v>
      </c>
      <c r="AU106" s="42">
        <v>4</v>
      </c>
      <c r="AV106" s="22">
        <v>6</v>
      </c>
      <c r="AW106" s="43">
        <v>9</v>
      </c>
      <c r="AX106" s="41">
        <v>11</v>
      </c>
      <c r="AY106" s="45">
        <v>29</v>
      </c>
      <c r="AZ106" s="21">
        <v>28</v>
      </c>
      <c r="BA106" s="46">
        <v>31</v>
      </c>
      <c r="BB106" s="47">
        <v>30</v>
      </c>
      <c r="BC106" s="13">
        <f>IF(I106=AU106,BB106,IF(I106=AV106,BB106,IF(I106=AW106,BB106,IF(I106=AX106,BB106,IF(I106=AT106,IF((J106/4-INT(J106/4)=0),AY106,AZ106),BA106)))))</f>
        <v>31</v>
      </c>
      <c r="BD106" s="24">
        <f t="shared" si="89"/>
        <v>0</v>
      </c>
      <c r="BE106" s="31">
        <f t="shared" si="90"/>
        <v>0</v>
      </c>
      <c r="BF106" s="29" t="e">
        <f t="shared" si="91"/>
        <v>#NUM!</v>
      </c>
      <c r="BG106" s="29" t="e">
        <f t="shared" si="92"/>
        <v>#NUM!</v>
      </c>
      <c r="BH106" s="23" t="e">
        <f>BG106-BF106</f>
        <v>#NUM!</v>
      </c>
      <c r="BI106" s="280"/>
    </row>
    <row r="107" spans="1:61" ht="13.5" thickBot="1" x14ac:dyDescent="0.25">
      <c r="A107" s="80"/>
      <c r="B107" s="148">
        <f t="shared" si="94"/>
        <v>500</v>
      </c>
      <c r="C107" s="149"/>
      <c r="D107" s="257"/>
      <c r="E107" s="164"/>
      <c r="F107" s="164"/>
      <c r="G107" s="164"/>
      <c r="H107" s="150"/>
      <c r="I107" s="150"/>
      <c r="J107" s="150"/>
      <c r="K107" s="263"/>
      <c r="L107" s="263"/>
      <c r="M107" s="263"/>
      <c r="N107" s="158" t="e">
        <f t="shared" si="63"/>
        <v>#NUM!</v>
      </c>
      <c r="O107" s="252">
        <f t="shared" si="64"/>
        <v>0</v>
      </c>
      <c r="P107" s="253">
        <f t="shared" si="65"/>
        <v>0</v>
      </c>
      <c r="Q107" s="253">
        <f t="shared" si="66"/>
        <v>0</v>
      </c>
      <c r="R107" s="161">
        <f t="shared" si="67"/>
        <v>0</v>
      </c>
      <c r="S107" s="151">
        <f t="shared" si="68"/>
        <v>0</v>
      </c>
      <c r="T107" s="151">
        <f t="shared" si="69"/>
        <v>0</v>
      </c>
      <c r="U107" s="152">
        <f t="shared" si="70"/>
        <v>0</v>
      </c>
      <c r="V107" s="153">
        <f t="shared" si="71"/>
        <v>0</v>
      </c>
      <c r="W107" s="153">
        <f t="shared" si="72"/>
        <v>0</v>
      </c>
      <c r="X107" s="168">
        <f t="shared" si="73"/>
        <v>0.6</v>
      </c>
      <c r="Y107" s="103">
        <f t="shared" si="74"/>
        <v>0</v>
      </c>
      <c r="Z107" s="48">
        <f>AA107+V107</f>
        <v>0</v>
      </c>
      <c r="AA107" s="48">
        <f t="shared" si="76"/>
        <v>0</v>
      </c>
      <c r="AB107" s="49">
        <f t="shared" si="77"/>
        <v>0</v>
      </c>
      <c r="AC107" s="109">
        <f t="shared" si="78"/>
        <v>0</v>
      </c>
      <c r="AD107" s="82">
        <f t="shared" si="79"/>
        <v>0</v>
      </c>
      <c r="AE107" s="110">
        <f t="shared" si="80"/>
        <v>0</v>
      </c>
      <c r="AF107" s="213">
        <v>29</v>
      </c>
      <c r="AG107" s="214">
        <v>2</v>
      </c>
      <c r="AH107" s="215">
        <v>2004</v>
      </c>
      <c r="AI107" s="157" t="s">
        <v>20</v>
      </c>
      <c r="AJ107" s="213">
        <v>1</v>
      </c>
      <c r="AK107" s="214">
        <v>3</v>
      </c>
      <c r="AL107" s="215">
        <v>2004</v>
      </c>
      <c r="AM107" s="54">
        <f t="shared" si="81"/>
        <v>0</v>
      </c>
      <c r="AN107" s="50">
        <f t="shared" si="82"/>
        <v>0</v>
      </c>
      <c r="AO107" s="51">
        <f t="shared" si="83"/>
        <v>0</v>
      </c>
      <c r="AP107" s="51">
        <f t="shared" si="84"/>
        <v>0</v>
      </c>
      <c r="AQ107" s="12">
        <f>IF(AR107&lt;I107,M107-1,M107)</f>
        <v>0</v>
      </c>
      <c r="AR107" s="12">
        <f t="shared" si="86"/>
        <v>0</v>
      </c>
      <c r="AS107" s="20">
        <f t="shared" si="87"/>
        <v>0</v>
      </c>
      <c r="AT107" s="44">
        <v>2</v>
      </c>
      <c r="AU107" s="42">
        <v>4</v>
      </c>
      <c r="AV107" s="22">
        <v>6</v>
      </c>
      <c r="AW107" s="43">
        <v>9</v>
      </c>
      <c r="AX107" s="41">
        <v>11</v>
      </c>
      <c r="AY107" s="45">
        <v>29</v>
      </c>
      <c r="AZ107" s="21">
        <v>28</v>
      </c>
      <c r="BA107" s="46">
        <v>31</v>
      </c>
      <c r="BB107" s="47">
        <v>30</v>
      </c>
      <c r="BC107" s="13">
        <f>IF(I107=AU107,BB107,IF(I107=AV107,BB107,IF(I107=AW107,BB107,IF(I107=AX107,BB107,IF(I107=AT107,IF((J107/4-INT(J107/4)=0),AY107,AZ107),BA107)))))</f>
        <v>31</v>
      </c>
      <c r="BD107" s="24">
        <f t="shared" si="89"/>
        <v>0</v>
      </c>
      <c r="BE107" s="31">
        <f t="shared" si="90"/>
        <v>0</v>
      </c>
      <c r="BF107" s="29" t="e">
        <f t="shared" si="91"/>
        <v>#NUM!</v>
      </c>
      <c r="BG107" s="29" t="e">
        <f t="shared" si="92"/>
        <v>#NUM!</v>
      </c>
      <c r="BH107" s="23" t="e">
        <f>BG107-BF107</f>
        <v>#NUM!</v>
      </c>
      <c r="BI107" s="281"/>
    </row>
    <row r="108" spans="1:61" ht="13.5" thickTop="1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</row>
    <row r="109" spans="1:61" x14ac:dyDescent="0.2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</row>
  </sheetData>
  <sheetProtection password="C4AF" sheet="1" objects="1" scenarios="1"/>
  <customSheetViews>
    <customSheetView guid="{7D89E1A5-AA8A-47AE-A12B-CB169CABAA09}" hiddenColumns="1">
      <selection activeCell="D10" sqref="D10"/>
      <colBreaks count="1" manualBreakCount="1">
        <brk id="24" max="1048575" man="1"/>
      </colBreaks>
      <pageMargins left="0.75" right="0.75" top="1" bottom="1" header="0.5" footer="0.5"/>
      <pageSetup paperSize="9" scale="67" orientation="portrait" r:id="rId1"/>
      <headerFooter alignWithMargins="0"/>
    </customSheetView>
  </customSheetViews>
  <mergeCells count="13">
    <mergeCell ref="B5:B6"/>
    <mergeCell ref="C5:C6"/>
    <mergeCell ref="D5:D6"/>
    <mergeCell ref="E5:G5"/>
    <mergeCell ref="X5:X6"/>
    <mergeCell ref="O5:Q5"/>
    <mergeCell ref="K7:M7"/>
    <mergeCell ref="H7:J7"/>
    <mergeCell ref="N5:N6"/>
    <mergeCell ref="R5:T5"/>
    <mergeCell ref="U5:W5"/>
    <mergeCell ref="H5:J5"/>
    <mergeCell ref="K5:M5"/>
  </mergeCells>
  <phoneticPr fontId="19" type="noConversion"/>
  <dataValidations count="3">
    <dataValidation type="whole" allowBlank="1" showInputMessage="1" showErrorMessage="1" sqref="H8:H107 K8:K107">
      <formula1>1</formula1>
      <formula2>31</formula2>
    </dataValidation>
    <dataValidation type="whole" allowBlank="1" showInputMessage="1" showErrorMessage="1" sqref="I8:I107 L8:L107">
      <formula1>1</formula1>
      <formula2>12</formula2>
    </dataValidation>
    <dataValidation type="whole" allowBlank="1" showInputMessage="1" showErrorMessage="1" sqref="J8:J107 M8:M107">
      <formula1>1900</formula1>
      <formula2>2020</formula2>
    </dataValidation>
  </dataValidations>
  <pageMargins left="0.75" right="0.75" top="1" bottom="1" header="0.5" footer="0.5"/>
  <pageSetup paperSize="9" scale="67" orientation="portrait" r:id="rId2"/>
  <headerFooter alignWithMargins="0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Z48"/>
  <sheetViews>
    <sheetView topLeftCell="A13" workbookViewId="0">
      <selection activeCell="O36" sqref="O36"/>
    </sheetView>
  </sheetViews>
  <sheetFormatPr defaultRowHeight="12.75" x14ac:dyDescent="0.2"/>
  <cols>
    <col min="1" max="1" width="1.85546875" customWidth="1"/>
    <col min="2" max="2" width="3.140625" customWidth="1"/>
    <col min="18" max="18" width="5.85546875" customWidth="1"/>
    <col min="19" max="19" width="1.42578125" customWidth="1"/>
  </cols>
  <sheetData>
    <row r="1" spans="1:20" ht="8.25" customHeight="1" thickBo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x14ac:dyDescent="0.2">
      <c r="A2" s="129"/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5"/>
      <c r="T2" s="129"/>
    </row>
    <row r="3" spans="1:20" ht="14.25" x14ac:dyDescent="0.2">
      <c r="A3" s="129"/>
      <c r="B3" s="186"/>
      <c r="C3" s="350" t="s">
        <v>134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1"/>
      <c r="S3" s="187"/>
      <c r="T3" s="129"/>
    </row>
    <row r="4" spans="1:20" s="174" customFormat="1" ht="11.25" x14ac:dyDescent="0.2">
      <c r="A4" s="188"/>
      <c r="B4" s="189"/>
      <c r="C4" s="352" t="s">
        <v>135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190"/>
      <c r="S4" s="191"/>
      <c r="T4" s="188"/>
    </row>
    <row r="5" spans="1:20" x14ac:dyDescent="0.2">
      <c r="A5" s="129"/>
      <c r="B5" s="186"/>
      <c r="C5" s="192" t="s">
        <v>101</v>
      </c>
      <c r="D5" s="19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87"/>
      <c r="T5" s="129"/>
    </row>
    <row r="6" spans="1:20" x14ac:dyDescent="0.2">
      <c r="A6" s="129"/>
      <c r="B6" s="186"/>
      <c r="C6" s="193" t="s">
        <v>136</v>
      </c>
      <c r="D6" s="19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87"/>
      <c r="T6" s="129"/>
    </row>
    <row r="7" spans="1:20" x14ac:dyDescent="0.2">
      <c r="A7" s="129"/>
      <c r="B7" s="186"/>
      <c r="C7" s="194"/>
      <c r="D7" s="192" t="s">
        <v>125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87"/>
      <c r="T7" s="129"/>
    </row>
    <row r="8" spans="1:20" x14ac:dyDescent="0.2">
      <c r="A8" s="129"/>
      <c r="B8" s="186"/>
      <c r="C8" s="194"/>
      <c r="D8" s="192" t="s">
        <v>123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87"/>
      <c r="T8" s="129"/>
    </row>
    <row r="9" spans="1:20" x14ac:dyDescent="0.2">
      <c r="A9" s="129"/>
      <c r="B9" s="186"/>
      <c r="C9" s="194"/>
      <c r="D9" s="195" t="s">
        <v>124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87"/>
      <c r="T9" s="129"/>
    </row>
    <row r="10" spans="1:20" x14ac:dyDescent="0.2">
      <c r="A10" s="129"/>
      <c r="B10" s="186"/>
      <c r="C10" s="194"/>
      <c r="D10" s="19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87"/>
      <c r="T10" s="129"/>
    </row>
    <row r="11" spans="1:20" x14ac:dyDescent="0.2">
      <c r="A11" s="129"/>
      <c r="B11" s="186"/>
      <c r="C11" s="193" t="s">
        <v>137</v>
      </c>
      <c r="D11" s="192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"/>
      <c r="S11" s="187"/>
      <c r="T11" s="129"/>
    </row>
    <row r="12" spans="1:20" x14ac:dyDescent="0.2">
      <c r="A12" s="129"/>
      <c r="B12" s="186"/>
      <c r="C12" s="194"/>
      <c r="D12" s="195" t="s">
        <v>138</v>
      </c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"/>
      <c r="S12" s="187"/>
      <c r="T12" s="129"/>
    </row>
    <row r="13" spans="1:20" ht="12.75" customHeight="1" x14ac:dyDescent="0.2">
      <c r="A13" s="129"/>
      <c r="B13" s="186"/>
      <c r="C13" s="194"/>
      <c r="D13" s="192" t="s">
        <v>126</v>
      </c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"/>
      <c r="S13" s="187"/>
      <c r="T13" s="129"/>
    </row>
    <row r="14" spans="1:20" ht="12" customHeight="1" x14ac:dyDescent="0.2">
      <c r="A14" s="129"/>
      <c r="B14" s="186"/>
      <c r="C14" s="192" t="s">
        <v>127</v>
      </c>
      <c r="D14" s="192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"/>
      <c r="S14" s="187"/>
      <c r="T14" s="129"/>
    </row>
    <row r="15" spans="1:20" ht="15.75" customHeight="1" x14ac:dyDescent="0.2">
      <c r="A15" s="129"/>
      <c r="B15" s="186"/>
      <c r="C15" s="354" t="s">
        <v>130</v>
      </c>
      <c r="D15" s="355"/>
      <c r="E15" s="355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"/>
      <c r="S15" s="187"/>
      <c r="T15" s="129"/>
    </row>
    <row r="16" spans="1:20" ht="18" customHeight="1" x14ac:dyDescent="0.2">
      <c r="A16" s="129"/>
      <c r="B16" s="186"/>
      <c r="C16" s="357" t="s">
        <v>132</v>
      </c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9"/>
      <c r="T16" s="129"/>
    </row>
    <row r="17" spans="1:26" x14ac:dyDescent="0.2">
      <c r="A17" s="129"/>
      <c r="B17" s="186"/>
      <c r="C17" s="360" t="s">
        <v>129</v>
      </c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9"/>
      <c r="T17" s="129"/>
    </row>
    <row r="18" spans="1:26" x14ac:dyDescent="0.2">
      <c r="A18" s="129"/>
      <c r="B18" s="186"/>
      <c r="C18" s="361" t="s">
        <v>131</v>
      </c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3"/>
      <c r="T18" s="129"/>
    </row>
    <row r="19" spans="1:26" x14ac:dyDescent="0.2">
      <c r="A19" s="129"/>
      <c r="B19" s="186"/>
      <c r="C19" s="198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97"/>
      <c r="T19" s="129"/>
    </row>
    <row r="20" spans="1:26" x14ac:dyDescent="0.2">
      <c r="A20" s="129"/>
      <c r="B20" s="186"/>
      <c r="C20" s="199" t="s">
        <v>133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87"/>
      <c r="T20" s="129"/>
    </row>
    <row r="21" spans="1:26" x14ac:dyDescent="0.2">
      <c r="A21" s="129"/>
      <c r="B21" s="186"/>
      <c r="C21" s="20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87"/>
      <c r="T21" s="129"/>
    </row>
    <row r="22" spans="1:26" x14ac:dyDescent="0.2">
      <c r="A22" s="129"/>
      <c r="B22" s="186"/>
      <c r="C22" s="1" t="s">
        <v>128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87"/>
      <c r="T22" s="129"/>
    </row>
    <row r="23" spans="1:26" x14ac:dyDescent="0.2">
      <c r="A23" s="129"/>
      <c r="B23" s="18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87"/>
      <c r="T23" s="129"/>
    </row>
    <row r="24" spans="1:26" ht="13.5" thickBot="1" x14ac:dyDescent="0.25">
      <c r="A24" s="129"/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3"/>
      <c r="T24" s="129"/>
    </row>
    <row r="25" spans="1:26" x14ac:dyDescent="0.2">
      <c r="A25" s="129"/>
      <c r="B25" s="183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5"/>
      <c r="T25" s="129"/>
    </row>
    <row r="26" spans="1:26" x14ac:dyDescent="0.2">
      <c r="B26" s="356" t="s">
        <v>146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3"/>
      <c r="T26" s="268"/>
      <c r="U26" s="268"/>
      <c r="V26" s="268"/>
      <c r="W26" s="268"/>
      <c r="X26" s="268"/>
      <c r="Y26" s="268"/>
      <c r="Z26" s="268"/>
    </row>
    <row r="27" spans="1:26" x14ac:dyDescent="0.2">
      <c r="B27" s="340" t="s">
        <v>147</v>
      </c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2"/>
      <c r="O27" s="342"/>
      <c r="P27" s="342"/>
      <c r="Q27" s="342"/>
      <c r="R27" s="342"/>
      <c r="S27" s="343"/>
      <c r="T27" s="268"/>
      <c r="U27" s="268"/>
      <c r="V27" s="268"/>
      <c r="W27" s="268"/>
      <c r="X27" s="268"/>
      <c r="Y27" s="268"/>
      <c r="Z27" s="268"/>
    </row>
    <row r="28" spans="1:26" x14ac:dyDescent="0.2">
      <c r="B28" s="340" t="s">
        <v>148</v>
      </c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270"/>
      <c r="T28" s="268"/>
      <c r="U28" s="268"/>
      <c r="V28" s="268"/>
      <c r="W28" s="268"/>
      <c r="X28" s="268"/>
      <c r="Y28" s="268"/>
      <c r="Z28" s="268"/>
    </row>
    <row r="29" spans="1:26" x14ac:dyDescent="0.2">
      <c r="B29" s="346" t="s">
        <v>157</v>
      </c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270"/>
      <c r="T29" s="268"/>
      <c r="U29" s="268"/>
      <c r="V29" s="268"/>
      <c r="W29" s="268"/>
      <c r="X29" s="268"/>
      <c r="Y29" s="268"/>
      <c r="Z29" s="268"/>
    </row>
    <row r="30" spans="1:26" x14ac:dyDescent="0.2">
      <c r="B30" s="348" t="s">
        <v>158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270"/>
      <c r="T30" s="268"/>
      <c r="U30" s="268"/>
      <c r="V30" s="268"/>
      <c r="W30" s="268"/>
      <c r="X30" s="268"/>
      <c r="Y30" s="268"/>
      <c r="Z30" s="268"/>
    </row>
    <row r="31" spans="1:26" x14ac:dyDescent="0.2">
      <c r="B31" s="344" t="s">
        <v>165</v>
      </c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271"/>
      <c r="T31" s="269"/>
      <c r="U31" s="269"/>
      <c r="V31" s="269"/>
      <c r="W31" s="269"/>
      <c r="X31" s="269"/>
      <c r="Y31" s="269"/>
      <c r="Z31" s="269"/>
    </row>
    <row r="32" spans="1:26" x14ac:dyDescent="0.2">
      <c r="B32" s="272" t="s">
        <v>166</v>
      </c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4"/>
      <c r="T32" s="268"/>
      <c r="U32" s="268"/>
      <c r="V32" s="268"/>
      <c r="W32" s="268"/>
      <c r="X32" s="268"/>
      <c r="Y32" s="268"/>
      <c r="Z32" s="268"/>
    </row>
    <row r="33" spans="2:26" x14ac:dyDescent="0.2">
      <c r="B33" s="272" t="s">
        <v>176</v>
      </c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4"/>
      <c r="T33" s="268"/>
      <c r="U33" s="268"/>
      <c r="V33" s="268"/>
      <c r="W33" s="268"/>
      <c r="X33" s="268"/>
      <c r="Y33" s="268"/>
      <c r="Z33" s="268"/>
    </row>
    <row r="34" spans="2:26" x14ac:dyDescent="0.2">
      <c r="B34" s="272" t="s">
        <v>167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4"/>
      <c r="T34" s="268"/>
      <c r="U34" s="268"/>
      <c r="V34" s="268"/>
      <c r="W34" s="268"/>
      <c r="X34" s="268"/>
      <c r="Y34" s="268"/>
      <c r="Z34" s="268"/>
    </row>
    <row r="35" spans="2:26" x14ac:dyDescent="0.2">
      <c r="B35" s="272" t="s">
        <v>177</v>
      </c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4"/>
      <c r="T35" s="268"/>
      <c r="U35" s="268"/>
      <c r="V35" s="268"/>
      <c r="W35" s="268"/>
      <c r="X35" s="268"/>
      <c r="Y35" s="268"/>
      <c r="Z35" s="268"/>
    </row>
    <row r="36" spans="2:26" x14ac:dyDescent="0.2">
      <c r="B36" s="272" t="s">
        <v>168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4"/>
      <c r="T36" s="268"/>
      <c r="U36" s="268"/>
      <c r="V36" s="268"/>
      <c r="W36" s="268"/>
      <c r="X36" s="268"/>
      <c r="Y36" s="268"/>
      <c r="Z36" s="268"/>
    </row>
    <row r="37" spans="2:26" x14ac:dyDescent="0.2">
      <c r="B37" s="275" t="s">
        <v>169</v>
      </c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4"/>
      <c r="T37" s="268"/>
      <c r="U37" s="268"/>
      <c r="V37" s="268"/>
      <c r="W37" s="268"/>
      <c r="X37" s="268"/>
      <c r="Y37" s="268"/>
      <c r="Z37" s="268"/>
    </row>
    <row r="38" spans="2:26" x14ac:dyDescent="0.2">
      <c r="B38" s="275" t="s">
        <v>170</v>
      </c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4"/>
      <c r="T38" s="268"/>
      <c r="U38" s="268"/>
      <c r="V38" s="268"/>
      <c r="W38" s="268"/>
      <c r="X38" s="268"/>
      <c r="Y38" s="268"/>
      <c r="Z38" s="268"/>
    </row>
    <row r="39" spans="2:26" x14ac:dyDescent="0.2">
      <c r="B39" s="275" t="s">
        <v>171</v>
      </c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4"/>
      <c r="T39" s="268"/>
      <c r="U39" s="268"/>
      <c r="V39" s="268"/>
      <c r="W39" s="268"/>
      <c r="X39" s="268"/>
      <c r="Y39" s="268"/>
      <c r="Z39" s="268"/>
    </row>
    <row r="40" spans="2:26" x14ac:dyDescent="0.2">
      <c r="B40" s="275" t="s">
        <v>172</v>
      </c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4"/>
      <c r="T40" s="268"/>
      <c r="U40" s="268"/>
      <c r="V40" s="268"/>
      <c r="W40" s="268"/>
      <c r="X40" s="268"/>
      <c r="Y40" s="268"/>
      <c r="Z40" s="268"/>
    </row>
    <row r="41" spans="2:26" x14ac:dyDescent="0.2">
      <c r="B41" s="275" t="s">
        <v>173</v>
      </c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4"/>
      <c r="T41" s="268"/>
      <c r="U41" s="268"/>
      <c r="V41" s="268"/>
      <c r="W41" s="268"/>
      <c r="X41" s="268"/>
      <c r="Y41" s="268"/>
      <c r="Z41" s="268"/>
    </row>
    <row r="42" spans="2:26" x14ac:dyDescent="0.2">
      <c r="B42" s="272" t="s">
        <v>174</v>
      </c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4"/>
      <c r="T42" s="268"/>
      <c r="U42" s="268"/>
      <c r="V42" s="268"/>
      <c r="W42" s="268"/>
      <c r="X42" s="268"/>
      <c r="Y42" s="268"/>
      <c r="Z42" s="268"/>
    </row>
    <row r="43" spans="2:26" x14ac:dyDescent="0.2">
      <c r="B43" s="272" t="s">
        <v>175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4"/>
      <c r="T43" s="268"/>
      <c r="U43" s="268"/>
      <c r="V43" s="268"/>
      <c r="W43" s="268"/>
      <c r="X43" s="268"/>
      <c r="Y43" s="268"/>
      <c r="Z43" s="268"/>
    </row>
    <row r="44" spans="2:26" x14ac:dyDescent="0.2">
      <c r="B44" s="272" t="s">
        <v>178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4"/>
      <c r="T44" s="268"/>
      <c r="U44" s="268"/>
      <c r="V44" s="268"/>
      <c r="W44" s="268"/>
      <c r="X44" s="268"/>
      <c r="Y44" s="268"/>
      <c r="Z44" s="268"/>
    </row>
    <row r="45" spans="2:26" x14ac:dyDescent="0.2">
      <c r="B45" s="272" t="s">
        <v>149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4"/>
      <c r="T45" s="268"/>
      <c r="U45" s="268"/>
      <c r="V45" s="268"/>
      <c r="W45" s="268"/>
      <c r="X45" s="268"/>
      <c r="Y45" s="268"/>
      <c r="Z45" s="268"/>
    </row>
    <row r="46" spans="2:26" x14ac:dyDescent="0.2">
      <c r="B46" s="272" t="s">
        <v>179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4"/>
      <c r="T46" s="268"/>
      <c r="U46" s="268"/>
      <c r="V46" s="268"/>
      <c r="W46" s="268"/>
      <c r="X46" s="268"/>
      <c r="Y46" s="268"/>
      <c r="Z46" s="268"/>
    </row>
    <row r="47" spans="2:26" x14ac:dyDescent="0.2">
      <c r="B47" s="272" t="s">
        <v>180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4"/>
      <c r="T47" s="268"/>
      <c r="U47" s="268"/>
      <c r="V47" s="268"/>
      <c r="W47" s="268"/>
      <c r="X47" s="268"/>
      <c r="Y47" s="268"/>
      <c r="Z47" s="268"/>
    </row>
    <row r="48" spans="2:26" ht="13.5" thickBot="1" x14ac:dyDescent="0.25">
      <c r="B48" s="276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8"/>
      <c r="T48" s="268"/>
      <c r="U48" s="268"/>
      <c r="V48" s="268"/>
      <c r="W48" s="268"/>
      <c r="X48" s="268"/>
      <c r="Y48" s="268"/>
      <c r="Z48" s="268"/>
    </row>
  </sheetData>
  <sheetProtection password="C4AF" sheet="1" objects="1" scenarios="1"/>
  <customSheetViews>
    <customSheetView guid="{7D89E1A5-AA8A-47AE-A12B-CB169CABAA09}" topLeftCell="A13">
      <selection activeCell="O36" sqref="O36"/>
      <pageMargins left="0.75" right="0.75" top="1" bottom="1" header="0.5" footer="0.5"/>
      <headerFooter alignWithMargins="0"/>
    </customSheetView>
  </customSheetViews>
  <mergeCells count="12">
    <mergeCell ref="C3:Q3"/>
    <mergeCell ref="C4:Q4"/>
    <mergeCell ref="C15:E15"/>
    <mergeCell ref="B26:S26"/>
    <mergeCell ref="C16:S16"/>
    <mergeCell ref="C17:S17"/>
    <mergeCell ref="C18:S18"/>
    <mergeCell ref="B27:S27"/>
    <mergeCell ref="B31:R31"/>
    <mergeCell ref="B28:R28"/>
    <mergeCell ref="B29:R29"/>
    <mergeCell ref="B30:R30"/>
  </mergeCells>
  <phoneticPr fontId="19" type="noConversion"/>
  <hyperlinks>
    <hyperlink ref="C20" r:id="rId1" display="http://www.kadrovik.ru/index.php?name=PNphpBB2&amp;file=download&amp;id=9998"/>
  </hyperlinks>
  <pageMargins left="0.75" right="0.75" top="1" bottom="1" header="0.5" footer="0.5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S105"/>
  <sheetViews>
    <sheetView workbookViewId="0">
      <selection activeCell="I10" sqref="I10"/>
    </sheetView>
  </sheetViews>
  <sheetFormatPr defaultRowHeight="12.75" x14ac:dyDescent="0.2"/>
  <cols>
    <col min="1" max="1" width="2.42578125" customWidth="1"/>
    <col min="8" max="8" width="10.140625" customWidth="1"/>
    <col min="18" max="18" width="11.85546875" customWidth="1"/>
    <col min="19" max="19" width="8.28515625" customWidth="1"/>
  </cols>
  <sheetData>
    <row r="1" spans="1:19" x14ac:dyDescent="0.2">
      <c r="A1" s="118"/>
      <c r="B1" s="370" t="s">
        <v>44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118"/>
      <c r="P1" s="118"/>
      <c r="Q1" s="118"/>
      <c r="R1" s="118"/>
      <c r="S1" s="204"/>
    </row>
    <row r="2" spans="1:19" x14ac:dyDescent="0.2">
      <c r="A2" s="118"/>
      <c r="B2" s="372" t="s">
        <v>45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118"/>
      <c r="P2" s="118"/>
      <c r="Q2" s="118"/>
      <c r="R2" s="118"/>
      <c r="S2" s="204"/>
    </row>
    <row r="3" spans="1:19" x14ac:dyDescent="0.2">
      <c r="A3" s="205"/>
      <c r="B3" s="374" t="s">
        <v>145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205"/>
      <c r="P3" s="205"/>
      <c r="Q3" s="205"/>
      <c r="R3" s="205"/>
      <c r="S3" s="206"/>
    </row>
    <row r="4" spans="1:19" x14ac:dyDescent="0.2">
      <c r="A4" s="118"/>
      <c r="B4" s="1"/>
      <c r="C4" s="1"/>
      <c r="D4" s="1"/>
      <c r="E4" s="114" t="s">
        <v>46</v>
      </c>
      <c r="F4" s="1"/>
      <c r="G4" s="1"/>
      <c r="H4" s="1"/>
      <c r="I4" s="1"/>
      <c r="J4" s="1"/>
      <c r="K4" s="1"/>
      <c r="L4" s="1"/>
      <c r="M4" s="1"/>
      <c r="N4" s="1"/>
      <c r="O4" s="118"/>
      <c r="P4" s="118"/>
      <c r="Q4" s="118"/>
      <c r="R4" s="118"/>
      <c r="S4" s="204"/>
    </row>
    <row r="5" spans="1:19" x14ac:dyDescent="0.2">
      <c r="A5" s="118"/>
      <c r="B5" s="386" t="s">
        <v>122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118"/>
      <c r="Q5" s="118"/>
      <c r="R5" s="118"/>
      <c r="S5" s="204"/>
    </row>
    <row r="6" spans="1:19" x14ac:dyDescent="0.2">
      <c r="A6" s="118"/>
      <c r="B6" s="367" t="s">
        <v>144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118"/>
      <c r="P6" s="118"/>
      <c r="Q6" s="118"/>
      <c r="R6" s="118"/>
      <c r="S6" s="204"/>
    </row>
    <row r="7" spans="1:19" x14ac:dyDescent="0.2">
      <c r="A7" s="118"/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18"/>
      <c r="P7" s="118"/>
      <c r="Q7" s="118"/>
      <c r="R7" s="118"/>
      <c r="S7" s="204"/>
    </row>
    <row r="8" spans="1:19" ht="15" x14ac:dyDescent="0.25">
      <c r="A8" s="115"/>
      <c r="B8" s="364" t="s">
        <v>47</v>
      </c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5"/>
      <c r="N8" s="365"/>
      <c r="O8" s="116"/>
      <c r="P8" s="116"/>
      <c r="Q8" s="117"/>
      <c r="R8" s="116"/>
      <c r="S8" s="177"/>
    </row>
    <row r="9" spans="1:19" ht="15" x14ac:dyDescent="0.2">
      <c r="A9" s="118"/>
      <c r="B9" s="366" t="s">
        <v>115</v>
      </c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5"/>
      <c r="N9" s="365"/>
      <c r="O9" s="120"/>
      <c r="P9" s="120"/>
      <c r="Q9" s="120"/>
      <c r="R9" s="120"/>
      <c r="S9" s="178"/>
    </row>
    <row r="10" spans="1:19" x14ac:dyDescent="0.2">
      <c r="A10" s="118"/>
      <c r="B10" s="119"/>
      <c r="C10" s="8"/>
      <c r="D10" s="8"/>
      <c r="E10" s="8"/>
      <c r="F10" s="8"/>
      <c r="G10" s="8"/>
      <c r="H10" s="8"/>
      <c r="I10" s="8"/>
      <c r="J10" s="8"/>
      <c r="K10" s="8"/>
      <c r="L10" s="8"/>
      <c r="M10" s="120"/>
      <c r="N10" s="120"/>
      <c r="O10" s="120"/>
      <c r="P10" s="120"/>
      <c r="Q10" s="120"/>
      <c r="R10" s="120"/>
      <c r="S10" s="178"/>
    </row>
    <row r="11" spans="1:19" s="173" customFormat="1" ht="12" x14ac:dyDescent="0.2">
      <c r="A11" s="175"/>
      <c r="B11" s="121" t="s">
        <v>139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9"/>
    </row>
    <row r="12" spans="1:19" x14ac:dyDescent="0.2">
      <c r="A12" s="118"/>
      <c r="B12" s="123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78"/>
    </row>
    <row r="13" spans="1:19" x14ac:dyDescent="0.2">
      <c r="A13" s="118"/>
      <c r="B13" s="124" t="s">
        <v>88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78"/>
    </row>
    <row r="14" spans="1:19" x14ac:dyDescent="0.2">
      <c r="A14" s="118"/>
      <c r="B14" s="124" t="s">
        <v>48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78"/>
    </row>
    <row r="15" spans="1:19" x14ac:dyDescent="0.2">
      <c r="A15" s="118"/>
      <c r="B15" s="124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78"/>
    </row>
    <row r="16" spans="1:19" x14ac:dyDescent="0.2">
      <c r="A16" s="118" t="s">
        <v>22</v>
      </c>
      <c r="B16" s="125" t="s">
        <v>49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78"/>
    </row>
    <row r="17" spans="1:19" x14ac:dyDescent="0.2">
      <c r="A17" s="118"/>
      <c r="B17" s="125" t="s">
        <v>50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78"/>
    </row>
    <row r="18" spans="1:19" x14ac:dyDescent="0.2">
      <c r="A18" s="118"/>
      <c r="B18" s="125" t="s">
        <v>74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78"/>
    </row>
    <row r="19" spans="1:19" x14ac:dyDescent="0.2">
      <c r="A19" s="118"/>
      <c r="B19" s="125" t="s">
        <v>96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78"/>
    </row>
    <row r="20" spans="1:19" x14ac:dyDescent="0.2">
      <c r="A20" s="118"/>
      <c r="B20" s="125" t="s">
        <v>97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78"/>
    </row>
    <row r="21" spans="1:19" x14ac:dyDescent="0.2">
      <c r="A21" s="118" t="s">
        <v>22</v>
      </c>
      <c r="B21" s="118" t="s">
        <v>75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78"/>
    </row>
    <row r="22" spans="1:19" x14ac:dyDescent="0.2">
      <c r="A22" s="118"/>
      <c r="B22" s="118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78"/>
    </row>
    <row r="23" spans="1:19" x14ac:dyDescent="0.2">
      <c r="A23" s="118" t="s">
        <v>22</v>
      </c>
      <c r="B23" s="169" t="s">
        <v>76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78"/>
    </row>
    <row r="24" spans="1:19" x14ac:dyDescent="0.2">
      <c r="A24" s="118"/>
      <c r="B24" s="49" t="s">
        <v>51</v>
      </c>
      <c r="C24" s="126"/>
      <c r="D24" s="126"/>
      <c r="E24" s="126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78"/>
    </row>
    <row r="25" spans="1:19" x14ac:dyDescent="0.2">
      <c r="A25" s="118"/>
      <c r="B25" s="49" t="s">
        <v>52</v>
      </c>
      <c r="C25" s="126"/>
      <c r="D25" s="126"/>
      <c r="E25" s="126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78"/>
    </row>
    <row r="26" spans="1:19" x14ac:dyDescent="0.2">
      <c r="A26" s="118"/>
      <c r="B26" s="118" t="s">
        <v>53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78"/>
    </row>
    <row r="27" spans="1:19" x14ac:dyDescent="0.2">
      <c r="A27" s="118"/>
      <c r="B27" s="118" t="s">
        <v>77</v>
      </c>
      <c r="C27" s="120"/>
      <c r="D27" s="120"/>
      <c r="E27" s="120"/>
      <c r="F27" s="120"/>
      <c r="G27" s="126"/>
      <c r="H27" s="126"/>
      <c r="I27" s="126"/>
      <c r="J27" s="120"/>
      <c r="K27" s="120"/>
      <c r="L27" s="120"/>
      <c r="M27" s="120"/>
      <c r="N27" s="120"/>
      <c r="O27" s="120"/>
      <c r="P27" s="120"/>
      <c r="Q27" s="120"/>
      <c r="R27" s="120"/>
      <c r="S27" s="178"/>
    </row>
    <row r="28" spans="1:19" x14ac:dyDescent="0.2">
      <c r="A28" s="118"/>
      <c r="B28" s="118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78"/>
    </row>
    <row r="29" spans="1:19" x14ac:dyDescent="0.2">
      <c r="A29" s="118" t="s">
        <v>22</v>
      </c>
      <c r="B29" s="125" t="s">
        <v>73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78"/>
    </row>
    <row r="30" spans="1:19" x14ac:dyDescent="0.2">
      <c r="A30" s="118"/>
      <c r="B30" s="118" t="s">
        <v>54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78"/>
    </row>
    <row r="31" spans="1:19" x14ac:dyDescent="0.2">
      <c r="A31" s="118"/>
      <c r="B31" s="118" t="s">
        <v>55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78"/>
    </row>
    <row r="32" spans="1:19" x14ac:dyDescent="0.2">
      <c r="A32" s="118"/>
      <c r="B32" s="125" t="s">
        <v>56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78"/>
    </row>
    <row r="33" spans="1:19" x14ac:dyDescent="0.2">
      <c r="A33" s="118"/>
      <c r="B33" s="125" t="s">
        <v>57</v>
      </c>
      <c r="C33" s="120"/>
      <c r="D33" s="120"/>
      <c r="E33" s="120"/>
      <c r="F33" s="120"/>
      <c r="G33" s="120"/>
      <c r="H33" s="120"/>
      <c r="I33" s="120"/>
      <c r="J33" s="120"/>
      <c r="K33" s="81"/>
      <c r="L33" s="81"/>
      <c r="M33" s="81"/>
      <c r="N33" s="81"/>
      <c r="O33" s="81"/>
      <c r="P33" s="127"/>
      <c r="Q33" s="81"/>
      <c r="R33" s="81"/>
      <c r="S33" s="178"/>
    </row>
    <row r="34" spans="1:19" x14ac:dyDescent="0.2">
      <c r="A34" s="118" t="s">
        <v>22</v>
      </c>
      <c r="B34" s="125" t="s">
        <v>58</v>
      </c>
      <c r="C34" s="120"/>
      <c r="D34" s="120"/>
      <c r="E34" s="120"/>
      <c r="F34" s="120"/>
      <c r="G34" s="120"/>
      <c r="H34" s="120"/>
      <c r="I34" s="120"/>
      <c r="J34" s="120"/>
      <c r="K34" s="122"/>
      <c r="L34" s="122"/>
      <c r="M34" s="122"/>
      <c r="N34" s="122"/>
      <c r="O34" s="122"/>
      <c r="P34" s="122"/>
      <c r="Q34" s="120"/>
      <c r="R34" s="120"/>
      <c r="S34" s="178"/>
    </row>
    <row r="35" spans="1:19" x14ac:dyDescent="0.2">
      <c r="A35" s="118"/>
      <c r="B35" s="125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78"/>
    </row>
    <row r="36" spans="1:19" x14ac:dyDescent="0.2">
      <c r="A36" s="118" t="s">
        <v>22</v>
      </c>
      <c r="B36" s="125" t="s">
        <v>87</v>
      </c>
      <c r="C36" s="120"/>
      <c r="D36" s="120"/>
      <c r="E36" s="120"/>
      <c r="F36" s="120"/>
      <c r="G36" s="126"/>
      <c r="H36" s="126"/>
      <c r="I36" s="126"/>
      <c r="J36" s="126"/>
      <c r="K36" s="126"/>
      <c r="L36" s="120"/>
      <c r="M36" s="120"/>
      <c r="N36" s="120"/>
      <c r="O36" s="120"/>
      <c r="P36" s="120"/>
      <c r="Q36" s="120"/>
      <c r="R36" s="120"/>
      <c r="S36" s="178"/>
    </row>
    <row r="37" spans="1:19" x14ac:dyDescent="0.2">
      <c r="A37" s="118"/>
      <c r="B37" s="125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78"/>
    </row>
    <row r="38" spans="1:19" x14ac:dyDescent="0.2">
      <c r="A38" s="118" t="s">
        <v>22</v>
      </c>
      <c r="B38" s="171" t="s">
        <v>86</v>
      </c>
      <c r="C38" s="81"/>
      <c r="D38" s="81"/>
      <c r="E38" s="81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78"/>
    </row>
    <row r="39" spans="1:19" x14ac:dyDescent="0.2">
      <c r="A39" s="120"/>
      <c r="B39" s="170" t="s">
        <v>80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78"/>
    </row>
    <row r="40" spans="1:19" x14ac:dyDescent="0.2">
      <c r="A40" s="120"/>
      <c r="B40" s="170" t="s">
        <v>81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78"/>
    </row>
    <row r="41" spans="1:19" x14ac:dyDescent="0.2">
      <c r="A41" s="120"/>
      <c r="B41" s="118" t="s">
        <v>85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78"/>
    </row>
    <row r="42" spans="1:19" x14ac:dyDescent="0.2">
      <c r="A42" s="120"/>
      <c r="B42" s="118" t="s">
        <v>84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78"/>
    </row>
    <row r="43" spans="1:19" x14ac:dyDescent="0.2">
      <c r="A43" s="120"/>
      <c r="B43" s="118" t="s">
        <v>59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8"/>
      <c r="P43" s="128"/>
      <c r="Q43" s="128"/>
      <c r="R43" s="120"/>
      <c r="S43" s="178"/>
    </row>
    <row r="44" spans="1:19" x14ac:dyDescent="0.2">
      <c r="A44" s="118"/>
      <c r="B44" s="118" t="s">
        <v>82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78"/>
    </row>
    <row r="45" spans="1:19" x14ac:dyDescent="0.2">
      <c r="A45" s="118"/>
      <c r="B45" s="118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78"/>
    </row>
    <row r="46" spans="1:19" x14ac:dyDescent="0.2">
      <c r="A46" s="118" t="s">
        <v>22</v>
      </c>
      <c r="B46" s="129" t="s">
        <v>83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127"/>
      <c r="Q46" s="127"/>
      <c r="R46" s="120"/>
      <c r="S46" s="178"/>
    </row>
    <row r="47" spans="1:19" x14ac:dyDescent="0.2">
      <c r="A47" s="118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78"/>
    </row>
    <row r="48" spans="1:19" x14ac:dyDescent="0.2">
      <c r="A48" s="130" t="s">
        <v>22</v>
      </c>
      <c r="B48" s="378" t="s">
        <v>78</v>
      </c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131"/>
      <c r="S48" s="180"/>
    </row>
    <row r="49" spans="1:19" x14ac:dyDescent="0.2">
      <c r="A49" s="132"/>
      <c r="B49" s="133"/>
      <c r="C49" s="134"/>
      <c r="D49" s="134"/>
      <c r="E49" s="134"/>
      <c r="F49" s="134"/>
      <c r="G49" s="134"/>
      <c r="H49" s="134"/>
      <c r="I49" s="135"/>
      <c r="J49" s="135"/>
      <c r="K49" s="135"/>
      <c r="L49" s="135"/>
      <c r="M49" s="135"/>
      <c r="N49" s="135"/>
      <c r="O49" s="135"/>
      <c r="P49" s="135"/>
      <c r="Q49" s="135"/>
      <c r="R49" s="131"/>
      <c r="S49" s="180"/>
    </row>
    <row r="50" spans="1:19" x14ac:dyDescent="0.2">
      <c r="A50" s="120"/>
      <c r="B50" s="120"/>
      <c r="C50" s="136" t="s">
        <v>150</v>
      </c>
      <c r="D50" s="137"/>
      <c r="E50" s="137"/>
      <c r="F50" s="137"/>
      <c r="G50" s="137"/>
      <c r="H50" s="138"/>
      <c r="I50" s="139" t="s">
        <v>22</v>
      </c>
      <c r="J50" s="380" t="s">
        <v>60</v>
      </c>
      <c r="K50" s="381"/>
      <c r="L50" s="140"/>
      <c r="M50" s="80"/>
      <c r="N50" s="80"/>
      <c r="O50" s="80"/>
      <c r="P50" s="80"/>
      <c r="Q50" s="141"/>
      <c r="R50" s="140"/>
      <c r="S50" s="181"/>
    </row>
    <row r="51" spans="1:19" x14ac:dyDescent="0.2">
      <c r="A51" s="142"/>
      <c r="B51" s="120"/>
      <c r="C51" s="136" t="s">
        <v>151</v>
      </c>
      <c r="D51" s="137"/>
      <c r="E51" s="137"/>
      <c r="F51" s="137"/>
      <c r="G51" s="137"/>
      <c r="H51" s="138"/>
      <c r="I51" s="143" t="s">
        <v>22</v>
      </c>
      <c r="J51" s="382"/>
      <c r="K51" s="383"/>
      <c r="L51" s="140"/>
      <c r="M51" s="80"/>
      <c r="N51" s="80"/>
      <c r="O51" s="80"/>
      <c r="P51" s="80"/>
      <c r="Q51" s="141"/>
      <c r="R51" s="140"/>
      <c r="S51" s="181"/>
    </row>
    <row r="52" spans="1:19" x14ac:dyDescent="0.2">
      <c r="A52" s="120"/>
      <c r="B52" s="120"/>
      <c r="C52" s="144" t="s">
        <v>152</v>
      </c>
      <c r="D52" s="145"/>
      <c r="E52" s="145"/>
      <c r="F52" s="145"/>
      <c r="G52" s="145"/>
      <c r="H52" s="146"/>
      <c r="I52" s="147" t="s">
        <v>22</v>
      </c>
      <c r="J52" s="384"/>
      <c r="K52" s="385"/>
      <c r="L52" s="140"/>
      <c r="M52" s="80"/>
      <c r="N52" s="80"/>
      <c r="O52" s="80"/>
      <c r="P52" s="80"/>
      <c r="Q52" s="141"/>
      <c r="R52" s="140"/>
      <c r="S52" s="181"/>
    </row>
    <row r="53" spans="1:19" x14ac:dyDescent="0.2">
      <c r="A53" s="120"/>
      <c r="B53" s="120"/>
      <c r="C53" s="172"/>
      <c r="D53" s="80"/>
      <c r="E53" s="80"/>
      <c r="F53" s="80"/>
      <c r="G53" s="80"/>
      <c r="H53" s="80"/>
      <c r="I53" s="80"/>
      <c r="J53" s="140"/>
      <c r="K53" s="140"/>
      <c r="L53" s="140"/>
      <c r="M53" s="80"/>
      <c r="N53" s="80"/>
      <c r="O53" s="80"/>
      <c r="P53" s="80"/>
      <c r="Q53" s="141"/>
      <c r="R53" s="140"/>
      <c r="S53" s="181"/>
    </row>
    <row r="54" spans="1:19" ht="14.25" x14ac:dyDescent="0.2">
      <c r="A54" s="120"/>
      <c r="B54" s="376" t="s">
        <v>89</v>
      </c>
      <c r="C54" s="377"/>
      <c r="D54" s="377"/>
      <c r="E54" s="80"/>
      <c r="F54" s="80"/>
      <c r="G54" s="80"/>
      <c r="H54" s="80"/>
      <c r="I54" s="80"/>
      <c r="J54" s="140"/>
      <c r="K54" s="140"/>
      <c r="L54" s="140"/>
      <c r="M54" s="80"/>
      <c r="N54" s="80"/>
      <c r="O54" s="80"/>
      <c r="P54" s="80"/>
      <c r="Q54" s="141"/>
      <c r="R54" s="140"/>
      <c r="S54" s="181"/>
    </row>
    <row r="55" spans="1:19" ht="4.5" customHeight="1" x14ac:dyDescent="0.2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204"/>
    </row>
    <row r="56" spans="1:19" ht="13.5" customHeight="1" x14ac:dyDescent="0.2">
      <c r="A56" s="118"/>
      <c r="B56" s="118" t="s">
        <v>114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204"/>
    </row>
    <row r="57" spans="1:19" ht="13.5" customHeight="1" x14ac:dyDescent="0.2">
      <c r="A57" s="118"/>
      <c r="B57" s="118"/>
      <c r="C57" s="207" t="s">
        <v>103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204"/>
    </row>
    <row r="58" spans="1:19" ht="8.25" customHeight="1" x14ac:dyDescent="0.2">
      <c r="A58" s="118"/>
      <c r="B58" s="118"/>
      <c r="C58" s="207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204"/>
    </row>
    <row r="59" spans="1:19" ht="12.75" customHeight="1" x14ac:dyDescent="0.2">
      <c r="A59" s="118"/>
      <c r="B59" s="169" t="s">
        <v>91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204"/>
    </row>
    <row r="60" spans="1:19" ht="12.75" customHeight="1" x14ac:dyDescent="0.2">
      <c r="A60" s="118"/>
      <c r="B60" s="169"/>
      <c r="C60" s="207" t="s">
        <v>102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204"/>
    </row>
    <row r="61" spans="1:19" ht="9.75" customHeight="1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204"/>
    </row>
    <row r="62" spans="1:19" ht="14.25" customHeight="1" x14ac:dyDescent="0.2">
      <c r="A62" s="118"/>
      <c r="B62" s="169" t="s">
        <v>107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204"/>
    </row>
    <row r="63" spans="1:19" ht="14.25" customHeight="1" x14ac:dyDescent="0.2">
      <c r="A63" s="118"/>
      <c r="B63" s="169" t="s">
        <v>104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204"/>
    </row>
    <row r="64" spans="1:19" ht="12.75" customHeight="1" x14ac:dyDescent="0.2">
      <c r="A64" s="118"/>
      <c r="B64" s="118" t="s">
        <v>90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204"/>
    </row>
    <row r="65" spans="1:19" ht="12.75" customHeight="1" x14ac:dyDescent="0.2">
      <c r="A65" s="118"/>
      <c r="B65" s="169" t="s">
        <v>105</v>
      </c>
      <c r="C65" s="169"/>
      <c r="D65" s="169"/>
      <c r="E65" s="169"/>
      <c r="F65" s="169"/>
      <c r="G65" s="169"/>
      <c r="H65" s="169"/>
      <c r="I65" s="169"/>
      <c r="J65" s="118"/>
      <c r="K65" s="118"/>
      <c r="L65" s="118"/>
      <c r="M65" s="118"/>
      <c r="N65" s="118"/>
      <c r="O65" s="118"/>
      <c r="P65" s="118"/>
      <c r="Q65" s="118"/>
      <c r="R65" s="118"/>
      <c r="S65" s="204"/>
    </row>
    <row r="66" spans="1:19" ht="10.5" customHeight="1" x14ac:dyDescent="0.2">
      <c r="A66" s="118"/>
      <c r="B66" s="169" t="s">
        <v>116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204"/>
    </row>
    <row r="67" spans="1:19" ht="11.25" customHeight="1" x14ac:dyDescent="0.2">
      <c r="A67" s="118"/>
      <c r="B67" s="169" t="s">
        <v>106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204"/>
    </row>
    <row r="68" spans="1:19" ht="11.25" customHeight="1" x14ac:dyDescent="0.2">
      <c r="A68" s="118"/>
      <c r="B68" s="169" t="s">
        <v>108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204"/>
    </row>
    <row r="69" spans="1:19" ht="11.25" customHeight="1" x14ac:dyDescent="0.2">
      <c r="A69" s="118"/>
      <c r="B69" s="170" t="s">
        <v>110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204"/>
    </row>
    <row r="70" spans="1:19" ht="11.25" customHeight="1" x14ac:dyDescent="0.2">
      <c r="A70" s="118"/>
      <c r="B70" s="169" t="s">
        <v>109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204"/>
    </row>
    <row r="71" spans="1:19" ht="11.25" customHeight="1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204"/>
    </row>
    <row r="72" spans="1:19" x14ac:dyDescent="0.2">
      <c r="A72" s="169"/>
      <c r="B72" s="169" t="s">
        <v>111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208"/>
    </row>
    <row r="73" spans="1:19" x14ac:dyDescent="0.2">
      <c r="A73" s="169"/>
      <c r="B73" s="170" t="s">
        <v>117</v>
      </c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208"/>
    </row>
    <row r="74" spans="1:19" x14ac:dyDescent="0.2">
      <c r="A74" s="169"/>
      <c r="B74" s="369" t="s">
        <v>161</v>
      </c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5"/>
      <c r="N74" s="355"/>
      <c r="O74" s="355"/>
      <c r="P74" s="355"/>
      <c r="Q74" s="169"/>
      <c r="R74" s="169"/>
      <c r="S74" s="208"/>
    </row>
    <row r="75" spans="1:19" x14ac:dyDescent="0.2">
      <c r="A75" s="169"/>
      <c r="B75" s="209" t="s">
        <v>112</v>
      </c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208"/>
    </row>
    <row r="76" spans="1:19" x14ac:dyDescent="0.2">
      <c r="A76" s="169"/>
      <c r="B76" s="169" t="s">
        <v>98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208"/>
    </row>
    <row r="77" spans="1:19" x14ac:dyDescent="0.2">
      <c r="A77" s="124"/>
      <c r="B77" s="169" t="s">
        <v>93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210"/>
    </row>
    <row r="78" spans="1:19" x14ac:dyDescent="0.2">
      <c r="A78" s="124"/>
      <c r="B78" s="169" t="s">
        <v>92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210"/>
    </row>
    <row r="79" spans="1:19" x14ac:dyDescent="0.2">
      <c r="A79" s="124"/>
      <c r="B79" s="169" t="s">
        <v>119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210"/>
    </row>
    <row r="80" spans="1:19" x14ac:dyDescent="0.2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204"/>
    </row>
    <row r="81" spans="1:19" x14ac:dyDescent="0.2">
      <c r="A81" s="169"/>
      <c r="B81" s="169" t="s">
        <v>61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208"/>
    </row>
    <row r="82" spans="1:19" x14ac:dyDescent="0.2">
      <c r="A82" s="169"/>
      <c r="B82" s="169" t="s">
        <v>100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208"/>
    </row>
    <row r="83" spans="1:19" x14ac:dyDescent="0.2">
      <c r="A83" s="169"/>
      <c r="B83" s="169" t="s">
        <v>121</v>
      </c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208"/>
    </row>
    <row r="84" spans="1:19" x14ac:dyDescent="0.2">
      <c r="A84" s="124"/>
      <c r="B84" s="124" t="s">
        <v>62</v>
      </c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210"/>
    </row>
    <row r="85" spans="1:19" x14ac:dyDescent="0.2">
      <c r="A85" s="124"/>
      <c r="B85" s="124" t="s">
        <v>63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210"/>
    </row>
    <row r="86" spans="1:19" x14ac:dyDescent="0.2">
      <c r="A86" s="118"/>
      <c r="B86" s="124" t="s">
        <v>64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204"/>
    </row>
    <row r="87" spans="1:19" x14ac:dyDescent="0.2">
      <c r="A87" s="118"/>
      <c r="B87" s="118" t="s">
        <v>65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204"/>
    </row>
    <row r="88" spans="1:19" x14ac:dyDescent="0.2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204"/>
    </row>
    <row r="89" spans="1:19" x14ac:dyDescent="0.2">
      <c r="A89" s="169"/>
      <c r="B89" s="169" t="s">
        <v>155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208"/>
    </row>
    <row r="90" spans="1:19" s="113" customFormat="1" x14ac:dyDescent="0.2">
      <c r="A90" s="118"/>
      <c r="B90" s="170" t="s">
        <v>99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204"/>
    </row>
    <row r="91" spans="1:19" s="113" customFormat="1" x14ac:dyDescent="0.2">
      <c r="A91" s="118"/>
      <c r="B91" s="211" t="s">
        <v>94</v>
      </c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204"/>
    </row>
    <row r="92" spans="1:19" x14ac:dyDescent="0.2">
      <c r="A92" s="118"/>
      <c r="B92" s="118" t="s">
        <v>79</v>
      </c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204"/>
    </row>
    <row r="93" spans="1:19" x14ac:dyDescent="0.2">
      <c r="A93" s="118"/>
      <c r="B93" s="118" t="s">
        <v>113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204"/>
    </row>
    <row r="94" spans="1:19" x14ac:dyDescent="0.2">
      <c r="A94" s="118"/>
      <c r="B94" s="118" t="s">
        <v>95</v>
      </c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204"/>
    </row>
    <row r="95" spans="1:19" x14ac:dyDescent="0.2">
      <c r="A95" s="118"/>
      <c r="B95" s="118" t="s">
        <v>118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204"/>
    </row>
    <row r="96" spans="1:19" x14ac:dyDescent="0.2">
      <c r="A96" s="118"/>
      <c r="B96" s="118" t="s">
        <v>120</v>
      </c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204"/>
    </row>
    <row r="97" spans="1:19" x14ac:dyDescent="0.2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204"/>
    </row>
    <row r="98" spans="1:19" x14ac:dyDescent="0.2">
      <c r="A98" s="118"/>
      <c r="B98" s="169" t="s">
        <v>154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204"/>
    </row>
    <row r="99" spans="1:19" x14ac:dyDescent="0.2">
      <c r="A99" s="118"/>
      <c r="B99" s="118" t="s">
        <v>156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204"/>
    </row>
    <row r="100" spans="1:19" x14ac:dyDescent="0.2">
      <c r="A100" s="118"/>
      <c r="B100" s="118" t="s">
        <v>160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204"/>
    </row>
    <row r="101" spans="1:19" x14ac:dyDescent="0.2">
      <c r="A101" s="118"/>
      <c r="B101" s="118" t="s">
        <v>159</v>
      </c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204"/>
    </row>
    <row r="102" spans="1:19" x14ac:dyDescent="0.2">
      <c r="A102" s="118"/>
      <c r="B102" s="118" t="s">
        <v>163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204"/>
    </row>
    <row r="103" spans="1:19" x14ac:dyDescent="0.2">
      <c r="A103" s="118"/>
      <c r="B103" s="118" t="s">
        <v>164</v>
      </c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204"/>
    </row>
    <row r="104" spans="1:19" x14ac:dyDescent="0.2">
      <c r="A104" s="200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12"/>
    </row>
    <row r="105" spans="1:19" x14ac:dyDescent="0.2">
      <c r="S105" s="182"/>
    </row>
  </sheetData>
  <sheetProtection password="C4AF" sheet="1" objects="1" scenarios="1"/>
  <customSheetViews>
    <customSheetView guid="{7D89E1A5-AA8A-47AE-A12B-CB169CABAA09}">
      <selection activeCell="I10" sqref="I10"/>
      <pageMargins left="0.75" right="0.75" top="1" bottom="1" header="0.5" footer="0.5"/>
      <pageSetup paperSize="9" scale="59" orientation="landscape" r:id="rId1"/>
      <headerFooter alignWithMargins="0"/>
    </customSheetView>
  </customSheetViews>
  <mergeCells count="11">
    <mergeCell ref="B8:N8"/>
    <mergeCell ref="B9:N9"/>
    <mergeCell ref="B6:N6"/>
    <mergeCell ref="B74:P74"/>
    <mergeCell ref="B1:N1"/>
    <mergeCell ref="B2:N2"/>
    <mergeCell ref="B3:N3"/>
    <mergeCell ref="B54:D54"/>
    <mergeCell ref="B48:Q48"/>
    <mergeCell ref="J50:K52"/>
    <mergeCell ref="B5:O5"/>
  </mergeCells>
  <phoneticPr fontId="19" type="noConversion"/>
  <hyperlinks>
    <hyperlink ref="B3" r:id="rId2"/>
    <hyperlink ref="C60" r:id="rId3"/>
    <hyperlink ref="C57" r:id="rId4"/>
    <hyperlink ref="B75" r:id="rId5" display="http://www.kadrovik.ru/index.php?name=PNphpBB2&amp;file=download&amp;id=9998"/>
  </hyperlinks>
  <pageMargins left="0.75" right="0.75" top="1" bottom="1" header="0.5" footer="0.5"/>
  <pageSetup paperSize="9" scale="59" orientation="landscape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Работник</vt:lpstr>
      <vt:lpstr>Свод Р-та 1-100</vt:lpstr>
      <vt:lpstr>101-200</vt:lpstr>
      <vt:lpstr>201-300</vt:lpstr>
      <vt:lpstr>301-400</vt:lpstr>
      <vt:lpstr>401-500</vt:lpstr>
      <vt:lpstr>Извлечения</vt:lpstr>
      <vt:lpstr>Справка</vt:lpstr>
      <vt:lpstr>Справка!Область_печати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страхового стажа - 4.02(500)</dc:title>
  <dc:subject>Программа Excel</dc:subject>
  <dc:creator>weros</dc:creator>
  <dc:description>Расчет страхового стажа - 4.02 от 18.09.2007 (на 500 человек) by weros© (fvr@front.ru) - Программа Excel</dc:description>
  <cp:lastModifiedBy>Зинаида</cp:lastModifiedBy>
  <cp:lastPrinted>2007-09-18T10:30:39Z</cp:lastPrinted>
  <dcterms:created xsi:type="dcterms:W3CDTF">2007-09-05T17:27:02Z</dcterms:created>
  <dcterms:modified xsi:type="dcterms:W3CDTF">2013-11-27T13:26:50Z</dcterms:modified>
</cp:coreProperties>
</file>