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CTS\MedDoc\Встречи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E5" i="1" l="1"/>
  <c r="E6" i="1" s="1"/>
  <c r="E8" i="1" s="1"/>
  <c r="E9" i="1" s="1"/>
  <c r="B5" i="1" l="1"/>
  <c r="B6" i="1" s="1"/>
  <c r="B8" i="1" s="1"/>
  <c r="B9" i="1" s="1"/>
  <c r="H5" i="1"/>
  <c r="H6" i="1" s="1"/>
  <c r="H8" i="1" s="1"/>
  <c r="H9" i="1" s="1"/>
  <c r="O9" i="1" s="1"/>
  <c r="K6" i="1"/>
  <c r="K8" i="1" s="1"/>
</calcChain>
</file>

<file path=xl/sharedStrings.xml><?xml version="1.0" encoding="utf-8"?>
<sst xmlns="http://schemas.openxmlformats.org/spreadsheetml/2006/main" count="44" uniqueCount="30">
  <si>
    <t>оклад</t>
  </si>
  <si>
    <t>итого</t>
  </si>
  <si>
    <t>стоимость часа</t>
  </si>
  <si>
    <t>июль</t>
  </si>
  <si>
    <t>август</t>
  </si>
  <si>
    <t>сентябрь</t>
  </si>
  <si>
    <t>октябрь</t>
  </si>
  <si>
    <t>осталось выплатить</t>
  </si>
  <si>
    <t>кто заплатил</t>
  </si>
  <si>
    <t>дата</t>
  </si>
  <si>
    <t>сумма</t>
  </si>
  <si>
    <t>карта Физ.лицо</t>
  </si>
  <si>
    <t>карта Физ.лицо предоплата Юкассы Медиус</t>
  </si>
  <si>
    <t>ЗП Караби</t>
  </si>
  <si>
    <t>мои трудозатраты</t>
  </si>
  <si>
    <t>рабочие дни в месяце</t>
  </si>
  <si>
    <t>ЗП за сделку</t>
  </si>
  <si>
    <t>карта Физ.лицо фин.оплата Юкассы Медиус</t>
  </si>
  <si>
    <t>Долг</t>
  </si>
  <si>
    <t>Октябрь</t>
  </si>
  <si>
    <t>Ноябрь</t>
  </si>
  <si>
    <t>Декабрь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</si>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</sst>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0" borderId="0" xfId="0" applyNumberFormat="1" applyFont="1"/>
    <xf numFmtId="2" fontId="3" fillId="0" borderId="0" xfId="0" applyNumberFormat="1" applyFont="1"/>
    <xf numFmtId="14" fontId="2" fillId="0" borderId="0" xfId="0" applyNumberFormat="1" applyFont="1"/>
    <xf numFmtId="0" fontId="2" fillId="2" borderId="0" xfId="0" applyFont="1" applyFill="1" applyBorder="1" applyAlignment="1">
      <alignment horizontal="center" vertical="center"/>
    </xf>
    <xf numFmtId="0" fontId="2" fillId="3" borderId="3" xfId="0" applyFont="1" applyFill="1" applyBorder="1"/>
    <xf numFmtId="2" fontId="2" fillId="0" borderId="1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2" fontId="3" fillId="0" borderId="2" xfId="0" applyNumberFormat="1" applyFont="1" applyBorder="1"/>
    <xf numFmtId="2" fontId="2" fillId="0" borderId="3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Fill="1"/>
    <xf numFmtId="0" fontId="2" fillId="0" borderId="2" xfId="0" applyFont="1" applyFill="1" applyBorder="1"/>
    <xf numFmtId="2" fontId="2" fillId="0" borderId="1" xfId="0" applyNumberFormat="1" applyFont="1" applyFill="1" applyBorder="1"/>
    <xf numFmtId="2" fontId="2" fillId="5" borderId="0" xfId="0" applyNumberFormat="1" applyFont="1" applyFill="1"/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F20" sqref="F20"/>
    </sheetView>
  </sheetViews>
  <sheetFormatPr defaultRowHeight="15.75" x14ac:dyDescent="0.25"/>
  <cols>
    <col min="1" max="1" width="26" style="1" customWidth="1"/>
    <col min="2" max="2" width="15.5703125" style="1" bestFit="1" customWidth="1"/>
    <col min="3" max="3" width="15.5703125" style="1" customWidth="1"/>
    <col min="4" max="4" width="18.140625" style="1" customWidth="1"/>
    <col min="5" max="5" width="15.5703125" style="1" bestFit="1" customWidth="1"/>
    <col min="6" max="7" width="15.5703125" style="1" customWidth="1"/>
    <col min="8" max="8" width="13.7109375" style="1" bestFit="1" customWidth="1"/>
    <col min="9" max="10" width="13.7109375" style="1" customWidth="1"/>
    <col min="11" max="11" width="19.28515625" style="1" customWidth="1"/>
    <col min="12" max="14" width="9.140625" style="1"/>
    <col min="15" max="15" width="9.5703125" style="1" bestFit="1" customWidth="1"/>
    <col min="16" max="16384" width="9.140625" style="1"/>
  </cols>
  <sheetData>
    <row r="1" spans="1:15" x14ac:dyDescent="0.25">
      <c r="A1" s="4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x14ac:dyDescent="0.25">
      <c r="A2" s="5"/>
      <c r="B2" s="2" t="s">
        <v>3</v>
      </c>
      <c r="C2" s="2"/>
      <c r="D2" s="17"/>
      <c r="E2" s="2" t="s">
        <v>4</v>
      </c>
      <c r="F2" s="2"/>
      <c r="G2" s="18"/>
      <c r="H2" s="2" t="s">
        <v>5</v>
      </c>
      <c r="I2" s="2"/>
      <c r="J2" s="18"/>
      <c r="K2" s="2" t="s">
        <v>6</v>
      </c>
    </row>
    <row r="3" spans="1:15" x14ac:dyDescent="0.25">
      <c r="A3" s="3" t="s">
        <v>14</v>
      </c>
      <c r="B3" s="1">
        <v>48.17</v>
      </c>
      <c r="D3" s="12"/>
      <c r="E3" s="1">
        <v>22</v>
      </c>
      <c r="G3" s="12"/>
      <c r="H3" s="1">
        <v>18</v>
      </c>
      <c r="J3" s="12"/>
      <c r="K3" s="1">
        <v>15.5</v>
      </c>
    </row>
    <row r="4" spans="1:15" x14ac:dyDescent="0.25">
      <c r="A4" s="3" t="s">
        <v>15</v>
      </c>
      <c r="B4" s="1">
        <v>21</v>
      </c>
      <c r="D4" s="12"/>
      <c r="E4" s="1">
        <v>23</v>
      </c>
      <c r="G4" s="12"/>
      <c r="H4" s="1">
        <v>22</v>
      </c>
      <c r="J4" s="12"/>
      <c r="K4" s="1">
        <v>17</v>
      </c>
    </row>
    <row r="5" spans="1:15" x14ac:dyDescent="0.25">
      <c r="A5" s="3" t="s">
        <v>2</v>
      </c>
      <c r="B5" s="6">
        <f t="shared" ref="B5:H5" si="0">100000/8/B4</f>
        <v>595.23809523809518</v>
      </c>
      <c r="C5" s="6"/>
      <c r="D5" s="13"/>
      <c r="E5" s="6">
        <f t="shared" ref="E5" si="1">100000/8/E4</f>
        <v>543.47826086956525</v>
      </c>
      <c r="F5" s="6"/>
      <c r="G5" s="13"/>
      <c r="H5" s="6">
        <f t="shared" si="0"/>
        <v>568.18181818181813</v>
      </c>
      <c r="I5" s="6"/>
      <c r="J5" s="13"/>
      <c r="K5" s="6">
        <v>560</v>
      </c>
    </row>
    <row r="6" spans="1:15" x14ac:dyDescent="0.25">
      <c r="A6" s="3" t="s">
        <v>16</v>
      </c>
      <c r="B6" s="6">
        <f t="shared" ref="B6:K6" si="2">B3*B5</f>
        <v>28672.619047619046</v>
      </c>
      <c r="C6" s="6"/>
      <c r="D6" s="13"/>
      <c r="E6" s="6">
        <f t="shared" ref="E6" si="3">E3*E5</f>
        <v>11956.521739130436</v>
      </c>
      <c r="F6" s="6"/>
      <c r="G6" s="13"/>
      <c r="H6" s="6">
        <f t="shared" si="2"/>
        <v>10227.272727272726</v>
      </c>
      <c r="I6" s="6"/>
      <c r="J6" s="13"/>
      <c r="K6" s="6">
        <f t="shared" si="2"/>
        <v>8680</v>
      </c>
    </row>
    <row r="7" spans="1:15" x14ac:dyDescent="0.25">
      <c r="A7" s="3" t="s">
        <v>0</v>
      </c>
      <c r="B7" s="1">
        <v>50000</v>
      </c>
      <c r="D7" s="12"/>
      <c r="E7" s="1">
        <v>50000</v>
      </c>
      <c r="G7" s="12"/>
      <c r="H7" s="22">
        <v>15000</v>
      </c>
      <c r="I7" s="22"/>
      <c r="J7" s="23"/>
      <c r="K7" s="22"/>
    </row>
    <row r="8" spans="1:15" x14ac:dyDescent="0.25">
      <c r="A8" s="3" t="s">
        <v>1</v>
      </c>
      <c r="B8" s="7">
        <f t="shared" ref="B8:K8" si="4">B6+B7</f>
        <v>78672.619047619053</v>
      </c>
      <c r="C8" s="7"/>
      <c r="D8" s="14"/>
      <c r="E8" s="7">
        <f t="shared" ref="E8" si="5">E6+E7</f>
        <v>61956.521739130432</v>
      </c>
      <c r="F8" s="7"/>
      <c r="G8" s="14"/>
      <c r="H8" s="7">
        <f t="shared" si="4"/>
        <v>25227.272727272728</v>
      </c>
      <c r="I8" s="7"/>
      <c r="J8" s="14"/>
      <c r="K8" s="7">
        <f t="shared" si="4"/>
        <v>8680</v>
      </c>
    </row>
    <row r="9" spans="1:15" x14ac:dyDescent="0.25">
      <c r="A9" s="10" t="s">
        <v>7</v>
      </c>
      <c r="B9" s="24">
        <f>B8-SUM(B12:B22)</f>
        <v>16672.619047619053</v>
      </c>
      <c r="C9" s="11"/>
      <c r="D9" s="15"/>
      <c r="E9" s="11">
        <f>E8-SUM(E12:E22)</f>
        <v>46956.521739130432</v>
      </c>
      <c r="F9" s="11"/>
      <c r="G9" s="15"/>
      <c r="H9" s="11">
        <f>H8-SUM(H12:H22)</f>
        <v>10227.272727272728</v>
      </c>
      <c r="I9" s="11"/>
      <c r="J9" s="15"/>
      <c r="K9" s="11">
        <f>K8-SUM(K12:K22)</f>
        <v>-16320</v>
      </c>
      <c r="N9" s="1" t="s">
        <v>18</v>
      </c>
      <c r="O9" s="25">
        <f>SUM(B9:K9)</f>
        <v>57536.413514022221</v>
      </c>
    </row>
    <row r="10" spans="1:15" x14ac:dyDescent="0.25">
      <c r="B10" s="9" t="s">
        <v>10</v>
      </c>
      <c r="C10" s="9" t="s">
        <v>9</v>
      </c>
      <c r="D10" s="16" t="s">
        <v>8</v>
      </c>
      <c r="E10" s="9" t="s">
        <v>10</v>
      </c>
      <c r="F10" s="9" t="s">
        <v>9</v>
      </c>
      <c r="G10" s="16" t="s">
        <v>8</v>
      </c>
      <c r="H10" s="9" t="s">
        <v>10</v>
      </c>
      <c r="I10" s="9" t="s">
        <v>9</v>
      </c>
      <c r="J10" s="16" t="s">
        <v>8</v>
      </c>
    </row>
    <row r="11" spans="1:15" hidden="1" x14ac:dyDescent="0.25">
      <c r="D11" s="12"/>
      <c r="G11" s="12"/>
      <c r="J11" s="12"/>
    </row>
    <row r="12" spans="1:15" x14ac:dyDescent="0.25">
      <c r="B12" s="1">
        <v>15000</v>
      </c>
      <c r="C12" s="8">
        <v>44785</v>
      </c>
      <c r="D12" s="12" t="s">
        <v>13</v>
      </c>
      <c r="E12" s="1">
        <v>15000</v>
      </c>
      <c r="F12" s="8">
        <v>44848</v>
      </c>
      <c r="G12" s="12" t="s">
        <v>13</v>
      </c>
      <c r="H12" s="1">
        <v>15000</v>
      </c>
      <c r="I12" s="8">
        <v>44875</v>
      </c>
      <c r="J12" s="12" t="s">
        <v>13</v>
      </c>
      <c r="K12" s="1">
        <v>5000</v>
      </c>
      <c r="L12" s="1" t="s">
        <v>19</v>
      </c>
    </row>
    <row r="13" spans="1:15" x14ac:dyDescent="0.25">
      <c r="B13" s="1">
        <v>6000</v>
      </c>
      <c r="C13" s="8">
        <v>44811</v>
      </c>
      <c r="D13" s="12" t="s">
        <v>11</v>
      </c>
      <c r="F13" s="8"/>
      <c r="G13" s="12"/>
      <c r="I13" s="8"/>
      <c r="J13" s="12"/>
      <c r="K13" s="1">
        <v>5000</v>
      </c>
      <c r="L13" s="1" t="s">
        <v>20</v>
      </c>
    </row>
    <row r="14" spans="1:15" x14ac:dyDescent="0.25">
      <c r="B14" s="1">
        <v>16000</v>
      </c>
      <c r="C14" s="8">
        <v>44831</v>
      </c>
      <c r="D14" s="12" t="s">
        <v>11</v>
      </c>
      <c r="F14" s="8"/>
      <c r="G14" s="12"/>
      <c r="I14" s="8"/>
      <c r="J14" s="12"/>
      <c r="K14" s="1">
        <v>5000</v>
      </c>
      <c r="L14" s="1" t="s">
        <v>21</v>
      </c>
    </row>
    <row r="15" spans="1:15" x14ac:dyDescent="0.25">
      <c r="B15" s="1">
        <v>10000</v>
      </c>
      <c r="C15" s="8">
        <v>44838</v>
      </c>
      <c r="D15" s="12" t="s">
        <v>11</v>
      </c>
      <c r="F15" s="8"/>
      <c r="G15" s="12"/>
      <c r="I15" s="8"/>
      <c r="J15" s="12"/>
      <c r="K15" s="1">
        <v>5000</v>
      </c>
      <c r="L15" s="1" t="s">
        <v>22</v>
      </c>
    </row>
    <row r="16" spans="1:15" ht="21.75" customHeight="1" x14ac:dyDescent="0.25">
      <c r="A16" s="19"/>
      <c r="B16" s="19">
        <v>5000</v>
      </c>
      <c r="C16" s="20">
        <v>44846</v>
      </c>
      <c r="D16" s="21" t="s">
        <v>12</v>
      </c>
      <c r="F16" s="8"/>
      <c r="G16" s="12"/>
      <c r="I16" s="8"/>
      <c r="J16" s="12"/>
      <c r="K16" s="1">
        <v>5000</v>
      </c>
      <c r="L16" s="1" t="s">
        <v>23</v>
      </c>
    </row>
    <row r="17" spans="2:12" x14ac:dyDescent="0.25">
      <c r="B17" s="1">
        <v>5000</v>
      </c>
      <c r="C17" s="8">
        <v>44861</v>
      </c>
      <c r="D17" s="12" t="s">
        <v>11</v>
      </c>
      <c r="G17" s="12"/>
      <c r="J17" s="12"/>
      <c r="L17" s="1" t="s">
        <v>24</v>
      </c>
    </row>
    <row r="18" spans="2:12" ht="47.25" x14ac:dyDescent="0.25">
      <c r="B18" s="19">
        <v>5000</v>
      </c>
      <c r="C18" s="20">
        <v>44862</v>
      </c>
      <c r="D18" s="21" t="s">
        <v>17</v>
      </c>
      <c r="G18" s="12"/>
      <c r="J18" s="12"/>
      <c r="L18" s="1" t="s">
        <v>25</v>
      </c>
    </row>
    <row r="19" spans="2:12" x14ac:dyDescent="0.25">
      <c r="L19" s="1" t="s">
        <v>26</v>
      </c>
    </row>
    <row r="20" spans="2:12" x14ac:dyDescent="0.25">
      <c r="L20" s="1" t="s">
        <v>27</v>
      </c>
    </row>
    <row r="21" spans="2:12" x14ac:dyDescent="0.25">
      <c r="L21" s="1" t="s">
        <v>28</v>
      </c>
    </row>
    <row r="22" spans="2:12" x14ac:dyDescent="0.25">
      <c r="L22" s="1" t="s">
        <v>29</v>
      </c>
    </row>
    <row r="23" spans="2:12" x14ac:dyDescent="0.25">
      <c r="L23" s="1" t="s">
        <v>19</v>
      </c>
    </row>
    <row r="24" spans="2:12" x14ac:dyDescent="0.25">
      <c r="L24" s="1" t="s">
        <v>20</v>
      </c>
    </row>
    <row r="25" spans="2:12" x14ac:dyDescent="0.25">
      <c r="L25" s="22" t="s">
        <v>21</v>
      </c>
    </row>
  </sheetData>
  <mergeCells count="1">
    <mergeCell ref="B1:K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dcterms:created xsi:type="dcterms:W3CDTF">2015-06-05T18:17:20Z</dcterms:created>
  <dcterms:modified xsi:type="dcterms:W3CDTF">2023-03-14T14:35:35Z</dcterms:modified>
</cp:coreProperties>
</file>