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4235" windowHeight="6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" i="1"/>
  <c r="F2"/>
  <c r="H4"/>
  <c r="G37"/>
  <c r="F37"/>
  <c r="E37"/>
  <c r="D37"/>
  <c r="H39"/>
  <c r="H38"/>
  <c r="H36"/>
  <c r="H35"/>
  <c r="G34"/>
  <c r="F34"/>
  <c r="E34"/>
  <c r="D34"/>
  <c r="H33"/>
  <c r="G32"/>
  <c r="F32"/>
  <c r="E32"/>
  <c r="D32"/>
  <c r="E29"/>
  <c r="F29"/>
  <c r="G29"/>
  <c r="D29"/>
  <c r="H31"/>
  <c r="H30"/>
  <c r="H26"/>
  <c r="H24"/>
  <c r="H22"/>
  <c r="H21"/>
  <c r="H20"/>
  <c r="H19"/>
  <c r="H18"/>
  <c r="H17"/>
  <c r="H16"/>
  <c r="H14"/>
  <c r="H12"/>
  <c r="H11"/>
  <c r="G15"/>
  <c r="G40" s="1"/>
  <c r="F15"/>
  <c r="F40" s="1"/>
  <c r="E15"/>
  <c r="E40" s="1"/>
  <c r="D15"/>
  <c r="G23"/>
  <c r="F23"/>
  <c r="E23"/>
  <c r="D23"/>
  <c r="H23" s="1"/>
  <c r="H28"/>
  <c r="H27"/>
  <c r="G25"/>
  <c r="F25"/>
  <c r="E25"/>
  <c r="D25"/>
  <c r="H25" s="1"/>
  <c r="D13"/>
  <c r="H13" s="1"/>
  <c r="E13"/>
  <c r="F13"/>
  <c r="G13"/>
  <c r="H10"/>
  <c r="H8"/>
  <c r="H7"/>
  <c r="H6"/>
  <c r="G9"/>
  <c r="F9"/>
  <c r="E9"/>
  <c r="D9"/>
  <c r="G5"/>
  <c r="F5"/>
  <c r="E5"/>
  <c r="D5"/>
  <c r="H15" l="1"/>
  <c r="D40"/>
  <c r="H40" s="1"/>
  <c r="H37"/>
  <c r="H34"/>
  <c r="H32"/>
  <c r="H5"/>
  <c r="H29"/>
  <c r="H9"/>
</calcChain>
</file>

<file path=xl/sharedStrings.xml><?xml version="1.0" encoding="utf-8"?>
<sst xmlns="http://schemas.openxmlformats.org/spreadsheetml/2006/main" count="107" uniqueCount="82">
  <si>
    <t>№ пп</t>
  </si>
  <si>
    <t>Наименование</t>
  </si>
  <si>
    <t>Ответственный</t>
  </si>
  <si>
    <t>43 дня</t>
  </si>
  <si>
    <t>Постановка</t>
  </si>
  <si>
    <t>PL</t>
  </si>
  <si>
    <t>Отчеты</t>
  </si>
  <si>
    <t>Тест</t>
  </si>
  <si>
    <t>Алгоритмы. Расчет стоимости нормо-часа</t>
  </si>
  <si>
    <t>Шкляр</t>
  </si>
  <si>
    <t>Шкляр, Мазуров</t>
  </si>
  <si>
    <t>1</t>
  </si>
  <si>
    <t>1.1</t>
  </si>
  <si>
    <t>1.2</t>
  </si>
  <si>
    <t>1.3</t>
  </si>
  <si>
    <t>Алгоритмы. Расчет зарплаты</t>
  </si>
  <si>
    <t>Алгоритмы. Реализация бизнес-процессов</t>
  </si>
  <si>
    <t>Первый этап - Запуск подсистемы "Прием, обработка и согласование заявок от клиентов, расчет себестоимости"</t>
  </si>
  <si>
    <t>2</t>
  </si>
  <si>
    <t>2.1</t>
  </si>
  <si>
    <t>2.2</t>
  </si>
  <si>
    <t>2.3</t>
  </si>
  <si>
    <t>Алгоритмы. Постановка</t>
  </si>
  <si>
    <t>Постановка для программирования</t>
  </si>
  <si>
    <t>Еникеев</t>
  </si>
  <si>
    <t>Молочников</t>
  </si>
  <si>
    <t>Всего</t>
  </si>
  <si>
    <t>3</t>
  </si>
  <si>
    <t>3.1</t>
  </si>
  <si>
    <t>Отчеты по первому этапу</t>
  </si>
  <si>
    <t>Трудозатраты, нч</t>
  </si>
  <si>
    <t>Экранные формы по первому этапу</t>
  </si>
  <si>
    <t>Смета к заявке</t>
  </si>
  <si>
    <t>Печатные формы по первому этапу</t>
  </si>
  <si>
    <t>Договор</t>
  </si>
  <si>
    <t>Приложение к договору</t>
  </si>
  <si>
    <t>Коммерческое предложение</t>
  </si>
  <si>
    <t>Бланк технической экспертизы</t>
  </si>
  <si>
    <t>Заявка на проведение работ</t>
  </si>
  <si>
    <t>Техническое задание к заявке</t>
  </si>
  <si>
    <t>4</t>
  </si>
  <si>
    <t>4.1</t>
  </si>
  <si>
    <t>4.2</t>
  </si>
  <si>
    <t>4.3</t>
  </si>
  <si>
    <t>4.4</t>
  </si>
  <si>
    <t>4.5</t>
  </si>
  <si>
    <t>4.6</t>
  </si>
  <si>
    <t>4.7</t>
  </si>
  <si>
    <t>5</t>
  </si>
  <si>
    <t>5.1</t>
  </si>
  <si>
    <t>6</t>
  </si>
  <si>
    <t>6.1</t>
  </si>
  <si>
    <t>6.2</t>
  </si>
  <si>
    <t>6.3</t>
  </si>
  <si>
    <t>Наполнение контента</t>
  </si>
  <si>
    <t>Создание и наполнение словарей</t>
  </si>
  <si>
    <t>Создание и наполнение классификаторов</t>
  </si>
  <si>
    <t>Наполнение штатного расписания</t>
  </si>
  <si>
    <t>7</t>
  </si>
  <si>
    <t>7.1</t>
  </si>
  <si>
    <t>7.2</t>
  </si>
  <si>
    <t xml:space="preserve">Структуры и формы ввода </t>
  </si>
  <si>
    <t>Аналитический отчет «Бюджет на период»</t>
  </si>
  <si>
    <t>Настройка структур и фильтров</t>
  </si>
  <si>
    <t>Разработка и настройка форм ввода</t>
  </si>
  <si>
    <t>Еникеев, Мазуров</t>
  </si>
  <si>
    <t>Установка БД, серверов, АРМ</t>
  </si>
  <si>
    <t>8</t>
  </si>
  <si>
    <t>8.1</t>
  </si>
  <si>
    <t>9</t>
  </si>
  <si>
    <t>9.1</t>
  </si>
  <si>
    <t>9.2</t>
  </si>
  <si>
    <t>Поддержка пользователей</t>
  </si>
  <si>
    <t>Документация по этапу, по ролям</t>
  </si>
  <si>
    <t>Обучение, по ролям</t>
  </si>
  <si>
    <t>10</t>
  </si>
  <si>
    <t>10.1</t>
  </si>
  <si>
    <t>10.2</t>
  </si>
  <si>
    <t>Исправление замечаний по этапу</t>
  </si>
  <si>
    <t>Обработка замечаний</t>
  </si>
  <si>
    <t>Исправление замечаний</t>
  </si>
  <si>
    <t>ИТОГО ПО ЭТАПУ: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</si>
</sst>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/>
    </xf>
    <xf numFmtId="49" fontId="0" fillId="0" borderId="5" xfId="0" applyNumberForma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43" fontId="2" fillId="2" borderId="0" xfId="1" applyNumberFormat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7" xfId="0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0"/>
  <sheetViews>
    <sheetView tabSelected="1" topLeftCell="A13" workbookViewId="0">
      <selection activeCell="J23" sqref="J23"/>
    </sheetView>
  </sheetViews>
  <sheetFormatPr defaultRowHeight="15"/>
  <cols>
    <col min="1" max="1" width="9.140625" style="13"/>
    <col min="2" max="2" width="40.7109375" style="2" customWidth="1"/>
    <col min="3" max="3" width="20.7109375" style="2" customWidth="1"/>
    <col min="4" max="8" width="12.7109375" style="3" customWidth="1"/>
  </cols>
  <sheetData>
    <row r="2" spans="1:8" s="1" customFormat="1" ht="45.75" thickBot="1">
      <c r="A2" s="38"/>
      <c r="B2" s="39" t="s">
        <v>17</v>
      </c>
      <c r="C2" s="39" t="s">
        <v>3</v>
      </c>
      <c r="D2" s="40">
        <v>248400</v>
      </c>
      <c r="E2" s="41">
        <v>300</v>
      </c>
      <c r="F2" s="40">
        <f>E2*H40</f>
        <v>205200</v>
      </c>
      <c r="G2" s="42">
        <f>D2-F2</f>
        <v>43200</v>
      </c>
      <c r="H2" s="39"/>
    </row>
    <row r="3" spans="1:8" s="1" customFormat="1" ht="15.75" thickBot="1">
      <c r="A3" s="45" t="s">
        <v>0</v>
      </c>
      <c r="B3" s="47" t="s">
        <v>1</v>
      </c>
      <c r="C3" s="47" t="s">
        <v>2</v>
      </c>
      <c r="D3" s="43" t="s">
        <v>30</v>
      </c>
      <c r="E3" s="43"/>
      <c r="F3" s="43"/>
      <c r="G3" s="44"/>
      <c r="H3" s="18" t="s">
        <v>26</v>
      </c>
    </row>
    <row r="4" spans="1:8" ht="15.75" thickBot="1">
      <c r="A4" s="46"/>
      <c r="B4" s="48"/>
      <c r="C4" s="48"/>
      <c r="D4" s="5" t="s">
        <v>4</v>
      </c>
      <c r="E4" s="5" t="s">
        <v>5</v>
      </c>
      <c r="F4" s="5" t="s">
        <v>6</v>
      </c>
      <c r="G4" s="27" t="s">
        <v>7</v>
      </c>
      <c r="H4" s="19">
        <f>SUM(H5:H39)/2</f>
        <v>684</v>
      </c>
    </row>
    <row r="5" spans="1:8" s="4" customFormat="1">
      <c r="A5" s="14" t="s">
        <v>11</v>
      </c>
      <c r="B5" s="15" t="s">
        <v>22</v>
      </c>
      <c r="C5" s="15"/>
      <c r="D5" s="16">
        <f>SUM(D6:D8)</f>
        <v>28</v>
      </c>
      <c r="E5" s="16">
        <f t="shared" ref="E5:G5" si="0">SUM(E6:E8)</f>
        <v>26</v>
      </c>
      <c r="F5" s="16">
        <f t="shared" si="0"/>
        <v>0</v>
      </c>
      <c r="G5" s="28">
        <f t="shared" si="0"/>
        <v>12</v>
      </c>
      <c r="H5" s="33">
        <f>IF(SUM(D5:G5)&gt;0,SUM(D5:G5),"")</f>
        <v>66</v>
      </c>
    </row>
    <row r="6" spans="1:8">
      <c r="A6" s="11" t="s">
        <v>12</v>
      </c>
      <c r="B6" s="7" t="s">
        <v>8</v>
      </c>
      <c r="C6" s="6" t="s">
        <v>10</v>
      </c>
      <c r="D6" s="8">
        <v>8</v>
      </c>
      <c r="E6" s="8">
        <v>8</v>
      </c>
      <c r="F6" s="8"/>
      <c r="G6" s="29">
        <v>3</v>
      </c>
      <c r="H6" s="34">
        <f t="shared" ref="H6:H26" si="1">IF(SUM(D6:G6)&gt;0,SUM(D6:G6),"")</f>
        <v>19</v>
      </c>
    </row>
    <row r="7" spans="1:8">
      <c r="A7" s="11" t="s">
        <v>13</v>
      </c>
      <c r="B7" s="7" t="s">
        <v>15</v>
      </c>
      <c r="C7" s="6" t="s">
        <v>10</v>
      </c>
      <c r="D7" s="8">
        <v>8</v>
      </c>
      <c r="E7" s="8">
        <v>8</v>
      </c>
      <c r="F7" s="8"/>
      <c r="G7" s="29">
        <v>3</v>
      </c>
      <c r="H7" s="34">
        <f t="shared" si="1"/>
        <v>19</v>
      </c>
    </row>
    <row r="8" spans="1:8" ht="15" customHeight="1" thickBot="1">
      <c r="A8" s="12" t="s">
        <v>14</v>
      </c>
      <c r="B8" s="9" t="s">
        <v>16</v>
      </c>
      <c r="C8" s="17" t="s">
        <v>10</v>
      </c>
      <c r="D8" s="10">
        <v>12</v>
      </c>
      <c r="E8" s="10">
        <v>10</v>
      </c>
      <c r="F8" s="10"/>
      <c r="G8" s="30">
        <v>6</v>
      </c>
      <c r="H8" s="35">
        <f t="shared" si="1"/>
        <v>28</v>
      </c>
    </row>
    <row r="9" spans="1:8" s="4" customFormat="1">
      <c r="A9" s="14" t="s">
        <v>18</v>
      </c>
      <c r="B9" s="15" t="s">
        <v>23</v>
      </c>
      <c r="C9" s="15"/>
      <c r="D9" s="16">
        <f>SUM(D10:D12)</f>
        <v>24</v>
      </c>
      <c r="E9" s="16">
        <f t="shared" ref="E9" si="2">SUM(E10:E12)</f>
        <v>0</v>
      </c>
      <c r="F9" s="16">
        <f t="shared" ref="F9" si="3">SUM(F10:F12)</f>
        <v>0</v>
      </c>
      <c r="G9" s="28">
        <f t="shared" ref="G9" si="4">SUM(G10:G12)</f>
        <v>0</v>
      </c>
      <c r="H9" s="33">
        <f t="shared" si="1"/>
        <v>24</v>
      </c>
    </row>
    <row r="10" spans="1:8">
      <c r="A10" s="11" t="s">
        <v>19</v>
      </c>
      <c r="B10" s="7" t="s">
        <v>8</v>
      </c>
      <c r="C10" s="6" t="s">
        <v>24</v>
      </c>
      <c r="D10" s="8">
        <v>6</v>
      </c>
      <c r="E10" s="8"/>
      <c r="F10" s="8"/>
      <c r="G10" s="29"/>
      <c r="H10" s="34">
        <f t="shared" si="1"/>
        <v>6</v>
      </c>
    </row>
    <row r="11" spans="1:8">
      <c r="A11" s="11" t="s">
        <v>20</v>
      </c>
      <c r="B11" s="7" t="s">
        <v>15</v>
      </c>
      <c r="C11" s="6" t="s">
        <v>25</v>
      </c>
      <c r="D11" s="8">
        <v>8</v>
      </c>
      <c r="E11" s="8"/>
      <c r="F11" s="8"/>
      <c r="G11" s="29"/>
      <c r="H11" s="34">
        <f t="shared" si="1"/>
        <v>8</v>
      </c>
    </row>
    <row r="12" spans="1:8" ht="15" customHeight="1" thickBot="1">
      <c r="A12" s="12" t="s">
        <v>21</v>
      </c>
      <c r="B12" s="9" t="s">
        <v>16</v>
      </c>
      <c r="C12" s="17" t="s">
        <v>25</v>
      </c>
      <c r="D12" s="10">
        <v>10</v>
      </c>
      <c r="E12" s="10"/>
      <c r="F12" s="10"/>
      <c r="G12" s="30"/>
      <c r="H12" s="35">
        <f t="shared" si="1"/>
        <v>10</v>
      </c>
    </row>
    <row r="13" spans="1:8" s="4" customFormat="1">
      <c r="A13" s="14" t="s">
        <v>27</v>
      </c>
      <c r="B13" s="15" t="s">
        <v>31</v>
      </c>
      <c r="C13" s="15"/>
      <c r="D13" s="16">
        <f>SUM(D14:D14)</f>
        <v>6</v>
      </c>
      <c r="E13" s="16">
        <f>SUM(E14:E14)</f>
        <v>12</v>
      </c>
      <c r="F13" s="16">
        <f>SUM(F14:F14)</f>
        <v>0</v>
      </c>
      <c r="G13" s="28">
        <f>SUM(G14:G14)</f>
        <v>4</v>
      </c>
      <c r="H13" s="33">
        <f t="shared" si="1"/>
        <v>22</v>
      </c>
    </row>
    <row r="14" spans="1:8" ht="15.75" thickBot="1">
      <c r="A14" s="12" t="s">
        <v>28</v>
      </c>
      <c r="B14" s="9" t="s">
        <v>32</v>
      </c>
      <c r="C14" s="17" t="s">
        <v>25</v>
      </c>
      <c r="D14" s="10">
        <v>6</v>
      </c>
      <c r="E14" s="10">
        <v>12</v>
      </c>
      <c r="F14" s="10"/>
      <c r="G14" s="30">
        <v>4</v>
      </c>
      <c r="H14" s="35">
        <f t="shared" si="1"/>
        <v>22</v>
      </c>
    </row>
    <row r="15" spans="1:8" s="4" customFormat="1">
      <c r="A15" s="14" t="s">
        <v>40</v>
      </c>
      <c r="B15" s="15" t="s">
        <v>33</v>
      </c>
      <c r="C15" s="15"/>
      <c r="D15" s="16">
        <f>SUM(D16:D22)</f>
        <v>42</v>
      </c>
      <c r="E15" s="16">
        <f t="shared" ref="E15:G15" si="5">SUM(E16:E22)</f>
        <v>42</v>
      </c>
      <c r="F15" s="16">
        <f t="shared" si="5"/>
        <v>84</v>
      </c>
      <c r="G15" s="28">
        <f t="shared" si="5"/>
        <v>56</v>
      </c>
      <c r="H15" s="33">
        <f t="shared" si="1"/>
        <v>224</v>
      </c>
    </row>
    <row r="16" spans="1:8">
      <c r="A16" s="11" t="s">
        <v>41</v>
      </c>
      <c r="B16" s="7" t="s">
        <v>34</v>
      </c>
      <c r="C16" s="6" t="s">
        <v>25</v>
      </c>
      <c r="D16" s="8">
        <v>6</v>
      </c>
      <c r="E16" s="8">
        <v>6</v>
      </c>
      <c r="F16" s="8">
        <v>12</v>
      </c>
      <c r="G16" s="29">
        <v>8</v>
      </c>
      <c r="H16" s="34">
        <f t="shared" si="1"/>
        <v>32</v>
      </c>
    </row>
    <row r="17" spans="1:8">
      <c r="A17" s="11" t="s">
        <v>42</v>
      </c>
      <c r="B17" s="7" t="s">
        <v>35</v>
      </c>
      <c r="C17" s="6" t="s">
        <v>25</v>
      </c>
      <c r="D17" s="8">
        <v>6</v>
      </c>
      <c r="E17" s="8">
        <v>6</v>
      </c>
      <c r="F17" s="8">
        <v>12</v>
      </c>
      <c r="G17" s="29">
        <v>8</v>
      </c>
      <c r="H17" s="34">
        <f t="shared" si="1"/>
        <v>32</v>
      </c>
    </row>
    <row r="18" spans="1:8" ht="15" customHeight="1">
      <c r="A18" s="11" t="s">
        <v>43</v>
      </c>
      <c r="B18" s="7" t="s">
        <v>36</v>
      </c>
      <c r="C18" s="6" t="s">
        <v>25</v>
      </c>
      <c r="D18" s="8">
        <v>6</v>
      </c>
      <c r="E18" s="8">
        <v>6</v>
      </c>
      <c r="F18" s="8">
        <v>12</v>
      </c>
      <c r="G18" s="29">
        <v>8</v>
      </c>
      <c r="H18" s="34">
        <f t="shared" si="1"/>
        <v>32</v>
      </c>
    </row>
    <row r="19" spans="1:8">
      <c r="A19" s="11" t="s">
        <v>44</v>
      </c>
      <c r="B19" s="7" t="s">
        <v>37</v>
      </c>
      <c r="C19" s="6" t="s">
        <v>25</v>
      </c>
      <c r="D19" s="8">
        <v>6</v>
      </c>
      <c r="E19" s="8">
        <v>6</v>
      </c>
      <c r="F19" s="8">
        <v>12</v>
      </c>
      <c r="G19" s="29">
        <v>8</v>
      </c>
      <c r="H19" s="34">
        <f t="shared" si="1"/>
        <v>32</v>
      </c>
    </row>
    <row r="20" spans="1:8">
      <c r="A20" s="11" t="s">
        <v>45</v>
      </c>
      <c r="B20" s="7" t="s">
        <v>38</v>
      </c>
      <c r="C20" s="6" t="s">
        <v>25</v>
      </c>
      <c r="D20" s="8">
        <v>6</v>
      </c>
      <c r="E20" s="8">
        <v>6</v>
      </c>
      <c r="F20" s="8">
        <v>12</v>
      </c>
      <c r="G20" s="29">
        <v>8</v>
      </c>
      <c r="H20" s="34">
        <f t="shared" si="1"/>
        <v>32</v>
      </c>
    </row>
    <row r="21" spans="1:8" ht="15" customHeight="1">
      <c r="A21" s="11" t="s">
        <v>46</v>
      </c>
      <c r="B21" s="7" t="s">
        <v>39</v>
      </c>
      <c r="C21" s="6" t="s">
        <v>25</v>
      </c>
      <c r="D21" s="8">
        <v>6</v>
      </c>
      <c r="E21" s="8">
        <v>6</v>
      </c>
      <c r="F21" s="8">
        <v>12</v>
      </c>
      <c r="G21" s="29">
        <v>8</v>
      </c>
      <c r="H21" s="34">
        <f t="shared" si="1"/>
        <v>32</v>
      </c>
    </row>
    <row r="22" spans="1:8" ht="15.75" thickBot="1">
      <c r="A22" s="12" t="s">
        <v>47</v>
      </c>
      <c r="B22" s="9" t="s">
        <v>32</v>
      </c>
      <c r="C22" s="17" t="s">
        <v>25</v>
      </c>
      <c r="D22" s="10">
        <v>6</v>
      </c>
      <c r="E22" s="10">
        <v>6</v>
      </c>
      <c r="F22" s="10">
        <v>12</v>
      </c>
      <c r="G22" s="30">
        <v>8</v>
      </c>
      <c r="H22" s="35">
        <f t="shared" si="1"/>
        <v>32</v>
      </c>
    </row>
    <row r="23" spans="1:8" s="4" customFormat="1">
      <c r="A23" s="14" t="s">
        <v>48</v>
      </c>
      <c r="B23" s="15" t="s">
        <v>29</v>
      </c>
      <c r="C23" s="15"/>
      <c r="D23" s="16">
        <f>SUM(D24)</f>
        <v>4</v>
      </c>
      <c r="E23" s="16">
        <f t="shared" ref="E23:G23" si="6">SUM(E24)</f>
        <v>6</v>
      </c>
      <c r="F23" s="16">
        <f t="shared" si="6"/>
        <v>8</v>
      </c>
      <c r="G23" s="28">
        <f t="shared" si="6"/>
        <v>0</v>
      </c>
      <c r="H23" s="33">
        <f t="shared" si="1"/>
        <v>18</v>
      </c>
    </row>
    <row r="24" spans="1:8" ht="15" customHeight="1" thickBot="1">
      <c r="A24" s="12" t="s">
        <v>49</v>
      </c>
      <c r="B24" s="49" t="s">
        <v>62</v>
      </c>
      <c r="C24" s="6" t="s">
        <v>10</v>
      </c>
      <c r="D24" s="10">
        <v>4</v>
      </c>
      <c r="E24" s="10">
        <v>6</v>
      </c>
      <c r="F24" s="10">
        <v>8</v>
      </c>
      <c r="G24" s="30"/>
      <c r="H24" s="35">
        <f t="shared" si="1"/>
        <v>18</v>
      </c>
    </row>
    <row r="25" spans="1:8" s="4" customFormat="1">
      <c r="A25" s="14" t="s">
        <v>50</v>
      </c>
      <c r="B25" s="15" t="s">
        <v>54</v>
      </c>
      <c r="C25" s="15"/>
      <c r="D25" s="16">
        <f>SUM(D26:D28)</f>
        <v>30</v>
      </c>
      <c r="E25" s="16">
        <f t="shared" ref="E25" si="7">SUM(E26:E28)</f>
        <v>12</v>
      </c>
      <c r="F25" s="16">
        <f t="shared" ref="F25" si="8">SUM(F26:F28)</f>
        <v>0</v>
      </c>
      <c r="G25" s="28">
        <f t="shared" ref="G25" si="9">SUM(G26:G28)</f>
        <v>4</v>
      </c>
      <c r="H25" s="33">
        <f t="shared" si="1"/>
        <v>46</v>
      </c>
    </row>
    <row r="26" spans="1:8">
      <c r="A26" s="11" t="s">
        <v>51</v>
      </c>
      <c r="B26" s="7" t="s">
        <v>55</v>
      </c>
      <c r="C26" s="6" t="s">
        <v>9</v>
      </c>
      <c r="D26" s="8">
        <v>6</v>
      </c>
      <c r="E26" s="8"/>
      <c r="F26" s="8"/>
      <c r="G26" s="29"/>
      <c r="H26" s="34">
        <f t="shared" si="1"/>
        <v>6</v>
      </c>
    </row>
    <row r="27" spans="1:8">
      <c r="A27" s="11" t="s">
        <v>52</v>
      </c>
      <c r="B27" s="7" t="s">
        <v>56</v>
      </c>
      <c r="C27" s="6" t="s">
        <v>10</v>
      </c>
      <c r="D27" s="8">
        <v>16</v>
      </c>
      <c r="E27" s="8">
        <v>12</v>
      </c>
      <c r="F27" s="8"/>
      <c r="G27" s="29">
        <v>4</v>
      </c>
      <c r="H27" s="34">
        <f t="shared" ref="H27:H30" si="10">IF(SUM(D27:G27)&gt;0,SUM(D27:G27),"")</f>
        <v>32</v>
      </c>
    </row>
    <row r="28" spans="1:8" ht="15" customHeight="1" thickBot="1">
      <c r="A28" s="12" t="s">
        <v>53</v>
      </c>
      <c r="B28" s="9" t="s">
        <v>57</v>
      </c>
      <c r="C28" s="17" t="s">
        <v>9</v>
      </c>
      <c r="D28" s="10">
        <v>8</v>
      </c>
      <c r="E28" s="10"/>
      <c r="F28" s="10"/>
      <c r="G28" s="30"/>
      <c r="H28" s="35">
        <f t="shared" si="10"/>
        <v>8</v>
      </c>
    </row>
    <row r="29" spans="1:8" s="4" customFormat="1">
      <c r="A29" s="14" t="s">
        <v>58</v>
      </c>
      <c r="B29" s="15" t="s">
        <v>61</v>
      </c>
      <c r="C29" s="15"/>
      <c r="D29" s="16">
        <f>SUM(D30:D31)</f>
        <v>44</v>
      </c>
      <c r="E29" s="16">
        <f t="shared" ref="E29:G29" si="11">SUM(E30:E31)</f>
        <v>12</v>
      </c>
      <c r="F29" s="16">
        <f t="shared" si="11"/>
        <v>0</v>
      </c>
      <c r="G29" s="28">
        <f t="shared" si="11"/>
        <v>8</v>
      </c>
      <c r="H29" s="33">
        <f t="shared" si="10"/>
        <v>64</v>
      </c>
    </row>
    <row r="30" spans="1:8">
      <c r="A30" s="11" t="s">
        <v>59</v>
      </c>
      <c r="B30" s="7" t="s">
        <v>63</v>
      </c>
      <c r="C30" s="6" t="s">
        <v>24</v>
      </c>
      <c r="D30" s="8">
        <v>12</v>
      </c>
      <c r="E30" s="8"/>
      <c r="F30" s="8"/>
      <c r="G30" s="29"/>
      <c r="H30" s="34">
        <f t="shared" si="10"/>
        <v>12</v>
      </c>
    </row>
    <row r="31" spans="1:8" ht="15.75" thickBot="1">
      <c r="A31" s="11" t="s">
        <v>60</v>
      </c>
      <c r="B31" s="7" t="s">
        <v>64</v>
      </c>
      <c r="C31" s="6" t="s">
        <v>65</v>
      </c>
      <c r="D31" s="8">
        <v>32</v>
      </c>
      <c r="E31" s="8">
        <v>12</v>
      </c>
      <c r="F31" s="8"/>
      <c r="G31" s="29">
        <v>8</v>
      </c>
      <c r="H31" s="34">
        <f t="shared" ref="H31:H35" si="12">IF(SUM(D31:G31)&gt;0,SUM(D31:G31),"")</f>
        <v>52</v>
      </c>
    </row>
    <row r="32" spans="1:8" s="4" customFormat="1">
      <c r="A32" s="14" t="s">
        <v>67</v>
      </c>
      <c r="B32" s="15" t="s">
        <v>66</v>
      </c>
      <c r="C32" s="15"/>
      <c r="D32" s="16">
        <f>SUM(D33)</f>
        <v>0</v>
      </c>
      <c r="E32" s="16">
        <f t="shared" ref="E32" si="13">SUM(E33)</f>
        <v>0</v>
      </c>
      <c r="F32" s="16">
        <f t="shared" ref="F32" si="14">SUM(F33)</f>
        <v>0</v>
      </c>
      <c r="G32" s="28">
        <f t="shared" ref="G32" si="15">SUM(G33)</f>
        <v>12</v>
      </c>
      <c r="H32" s="33">
        <f t="shared" si="12"/>
        <v>12</v>
      </c>
    </row>
    <row r="33" spans="1:8" ht="15.75" thickBot="1">
      <c r="A33" s="12" t="s">
        <v>68</v>
      </c>
      <c r="B33" s="9" t="s">
        <v>66</v>
      </c>
      <c r="C33" s="6" t="s">
        <v>24</v>
      </c>
      <c r="D33" s="10"/>
      <c r="E33" s="10"/>
      <c r="F33" s="10"/>
      <c r="G33" s="30">
        <v>12</v>
      </c>
      <c r="H33" s="35">
        <f t="shared" si="12"/>
        <v>12</v>
      </c>
    </row>
    <row r="34" spans="1:8" s="4" customFormat="1">
      <c r="A34" s="14" t="s">
        <v>69</v>
      </c>
      <c r="B34" s="15" t="s">
        <v>72</v>
      </c>
      <c r="C34" s="15"/>
      <c r="D34" s="16">
        <f>SUM(D35:D36)</f>
        <v>48</v>
      </c>
      <c r="E34" s="16">
        <f t="shared" ref="E34" si="16">SUM(E35:E36)</f>
        <v>0</v>
      </c>
      <c r="F34" s="16">
        <f t="shared" ref="F34" si="17">SUM(F35:F36)</f>
        <v>0</v>
      </c>
      <c r="G34" s="28">
        <f t="shared" ref="G34" si="18">SUM(G35:G36)</f>
        <v>0</v>
      </c>
      <c r="H34" s="33">
        <f t="shared" si="12"/>
        <v>48</v>
      </c>
    </row>
    <row r="35" spans="1:8">
      <c r="A35" s="11" t="s">
        <v>70</v>
      </c>
      <c r="B35" s="7" t="s">
        <v>73</v>
      </c>
      <c r="C35" s="6" t="s">
        <v>9</v>
      </c>
      <c r="D35" s="8">
        <v>32</v>
      </c>
      <c r="E35" s="8"/>
      <c r="F35" s="8"/>
      <c r="G35" s="29"/>
      <c r="H35" s="34">
        <f t="shared" si="12"/>
        <v>32</v>
      </c>
    </row>
    <row r="36" spans="1:8" ht="15.75" thickBot="1">
      <c r="A36" s="11" t="s">
        <v>71</v>
      </c>
      <c r="B36" s="7" t="s">
        <v>74</v>
      </c>
      <c r="C36" s="6" t="s">
        <v>9</v>
      </c>
      <c r="D36" s="8">
        <v>16</v>
      </c>
      <c r="E36" s="8"/>
      <c r="F36" s="8"/>
      <c r="G36" s="29"/>
      <c r="H36" s="34">
        <f t="shared" ref="H36:H40" si="19">IF(SUM(D36:G36)&gt;0,SUM(D36:G36),"")</f>
        <v>16</v>
      </c>
    </row>
    <row r="37" spans="1:8" s="4" customFormat="1">
      <c r="A37" s="14" t="s">
        <v>75</v>
      </c>
      <c r="B37" s="15" t="s">
        <v>78</v>
      </c>
      <c r="C37" s="15"/>
      <c r="D37" s="16">
        <f>SUM(D38:D39)</f>
        <v>56</v>
      </c>
      <c r="E37" s="16">
        <f t="shared" ref="E37:G37" si="20">SUM(E38:E39)</f>
        <v>48</v>
      </c>
      <c r="F37" s="16">
        <f t="shared" si="20"/>
        <v>32</v>
      </c>
      <c r="G37" s="28">
        <f t="shared" si="20"/>
        <v>24</v>
      </c>
      <c r="H37" s="33">
        <f t="shared" si="19"/>
        <v>160</v>
      </c>
    </row>
    <row r="38" spans="1:8">
      <c r="A38" s="11" t="s">
        <v>76</v>
      </c>
      <c r="B38" s="7" t="s">
        <v>79</v>
      </c>
      <c r="C38" s="6" t="s">
        <v>9</v>
      </c>
      <c r="D38" s="8">
        <v>32</v>
      </c>
      <c r="E38" s="8"/>
      <c r="F38" s="8"/>
      <c r="G38" s="29"/>
      <c r="H38" s="34">
        <f t="shared" si="19"/>
        <v>32</v>
      </c>
    </row>
    <row r="39" spans="1:8" ht="15.75" thickBot="1">
      <c r="A39" s="20" t="s">
        <v>77</v>
      </c>
      <c r="B39" s="21" t="s">
        <v>80</v>
      </c>
      <c r="C39" s="22" t="s">
        <v>10</v>
      </c>
      <c r="D39" s="23">
        <v>24</v>
      </c>
      <c r="E39" s="23">
        <v>48</v>
      </c>
      <c r="F39" s="23">
        <v>32</v>
      </c>
      <c r="G39" s="31">
        <v>24</v>
      </c>
      <c r="H39" s="36">
        <f t="shared" si="19"/>
        <v>128</v>
      </c>
    </row>
    <row r="40" spans="1:8" ht="15" customHeight="1" thickBot="1">
      <c r="A40" s="24"/>
      <c r="B40" s="25" t="s">
        <v>81</v>
      </c>
      <c r="C40" s="25"/>
      <c r="D40" s="26">
        <f>SUM(D5:D39)/2</f>
        <v>282</v>
      </c>
      <c r="E40" s="26">
        <f t="shared" ref="E40:G40" si="21">SUM(E5:E39)/2</f>
        <v>158</v>
      </c>
      <c r="F40" s="26">
        <f t="shared" si="21"/>
        <v>124</v>
      </c>
      <c r="G40" s="32">
        <f t="shared" si="21"/>
        <v>120</v>
      </c>
      <c r="H40" s="37">
        <f t="shared" si="19"/>
        <v>684</v>
      </c>
    </row>
  </sheetData>
  <mergeCells count="4">
    <mergeCell ref="D3:G3"/>
    <mergeCell ref="A3:A4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***</cp:lastModifiedBy>
  <dcterms:created xsi:type="dcterms:W3CDTF">2011-07-19T07:24:31Z</dcterms:created>
  <dcterms:modified xsi:type="dcterms:W3CDTF">2011-08-16T15:42:24Z</dcterms:modified>
</cp:coreProperties>
</file>